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4640" tabRatio="933" firstSheet="2" activeTab="3"/>
  </bookViews>
  <sheets>
    <sheet name="Face Page" sheetId="1" state="hidden" r:id="rId1"/>
    <sheet name="Contact Page" sheetId="2" state="hidden" r:id="rId2"/>
    <sheet name="Budget Summary Instructions" sheetId="3" r:id="rId3"/>
    <sheet name="Form I-Budget Summary" sheetId="4" r:id="rId4"/>
    <sheet name="Form I - 1 Personnel" sheetId="5" r:id="rId5"/>
    <sheet name="Form I - 2 Travel" sheetId="6" r:id="rId6"/>
    <sheet name="Form I - 3 Equipment" sheetId="7" r:id="rId7"/>
    <sheet name="Form I - 4 Supplies" sheetId="8" r:id="rId8"/>
    <sheet name="Form I - 5 Contractual" sheetId="9" r:id="rId9"/>
    <sheet name="Form I - 6 Other" sheetId="10" r:id="rId10"/>
    <sheet name="Form I-7 Indirect Costs " sheetId="11" r:id="rId11"/>
    <sheet name="Supplemental &amp; Match Instructio" sheetId="12" r:id="rId12"/>
    <sheet name="Form I - 1a  Personnel Supp" sheetId="13" r:id="rId13"/>
    <sheet name="Form I - 1b  Personnel Match" sheetId="14" r:id="rId14"/>
    <sheet name="Form I - 2a Travel Supp" sheetId="15" r:id="rId15"/>
    <sheet name="Form I - 2b Travel Match" sheetId="16" r:id="rId16"/>
    <sheet name="Form I - 3a  Equipment Supp" sheetId="17" r:id="rId17"/>
    <sheet name="Form I - 3b Equipment Match" sheetId="18" r:id="rId18"/>
    <sheet name="Form I - 4a Supplies Supp" sheetId="19" r:id="rId19"/>
    <sheet name="Form I - 4b Supplies Match" sheetId="20" r:id="rId20"/>
    <sheet name="Form I - 5a Contractual Supp" sheetId="21" r:id="rId21"/>
    <sheet name="Form I - 5b Contractual Match" sheetId="22" r:id="rId22"/>
    <sheet name="Form I - 6a Other Supp" sheetId="23" r:id="rId23"/>
    <sheet name="Form I - 6b Other Match" sheetId="24" r:id="rId24"/>
  </sheets>
  <definedNames>
    <definedName name="_Toc184189252" localSheetId="6">'Form I - 3 Equipment'!$A$2</definedName>
    <definedName name="_Toc184189252" localSheetId="17">'Form I - 3b Equipment Match'!$A$2</definedName>
    <definedName name="_Toc532876951" localSheetId="4">'Form I - 1 Personnel'!$D$1</definedName>
    <definedName name="_Toc532876951" localSheetId="12">'Form I - 1a  Personnel Supp'!$D$1</definedName>
    <definedName name="_Toc532876953" localSheetId="5">'Form I - 2 Travel'!$D$1</definedName>
    <definedName name="_Toc532876953" localSheetId="14">'Form I - 2a Travel Supp'!$D$1</definedName>
    <definedName name="_Toc532876955" localSheetId="6">'Form I - 3 Equipment'!$A$1</definedName>
    <definedName name="_Toc532876955" localSheetId="17">'Form I - 3b Equipment Match'!$A$1</definedName>
    <definedName name="_Toc536350900" localSheetId="8">'Form I - 5 Contractual'!$A$1</definedName>
    <definedName name="_Toc536350900" localSheetId="21">'Form I - 5b Contractual Match'!$A$1</definedName>
    <definedName name="EstWorkshopCost" localSheetId="5">'Form I - 2 Travel'!#REF!</definedName>
    <definedName name="EstWorkshopCost" localSheetId="14">'Form I - 2a Travel Supp'!#REF!</definedName>
    <definedName name="_xlnm.Print_Area" localSheetId="1">'Contact Page'!$A$1:$N$48</definedName>
    <definedName name="Text108" localSheetId="4">'Form I - 1 Personnel'!#REF!</definedName>
    <definedName name="Text108" localSheetId="12">'Form I - 1a  Personnel Supp'!#REF!</definedName>
    <definedName name="Text109" localSheetId="4">'Form I - 1 Personnel'!$C$8</definedName>
    <definedName name="Text109" localSheetId="12">'Form I - 1a  Personnel Supp'!$C$8</definedName>
    <definedName name="Text110" localSheetId="4">'Form I - 1 Personnel'!$D$8</definedName>
    <definedName name="Text110" localSheetId="12">'Form I - 1a  Personnel Supp'!$D$8</definedName>
    <definedName name="Text111" localSheetId="4">'Form I - 1 Personnel'!$A$8</definedName>
    <definedName name="Text111" localSheetId="12">'Form I - 1a  Personnel Supp'!$A$8</definedName>
    <definedName name="Text113" localSheetId="4">'Form I - 1 Personnel'!$H$8</definedName>
    <definedName name="Text113" localSheetId="12">'Form I - 1a  Personnel Supp'!$H$8</definedName>
    <definedName name="Text114" localSheetId="4">'Form I - 1 Personnel'!$I$8</definedName>
    <definedName name="Text114" localSheetId="12">'Form I - 1a  Personnel Supp'!$I$8</definedName>
    <definedName name="Text115" localSheetId="4">'Form I - 1 Personnel'!$I$25</definedName>
    <definedName name="Text115" localSheetId="12">'Form I - 1a  Personnel Supp'!#REF!</definedName>
    <definedName name="Text116" localSheetId="4">'Form I - 1 Personnel'!$J$28</definedName>
    <definedName name="Text116" localSheetId="12">'Form I - 1a  Personnel Supp'!#REF!</definedName>
    <definedName name="Text117" localSheetId="4">'Form I - 1 Personnel'!$J$29</definedName>
    <definedName name="Text117" localSheetId="12">'Form I - 1a  Personnel Supp'!#REF!</definedName>
    <definedName name="Text123" localSheetId="5">'Form I - 2 Travel'!#REF!</definedName>
    <definedName name="Text123" localSheetId="14">'Form I - 2a Travel Supp'!#REF!</definedName>
    <definedName name="Text125" localSheetId="5">'Form I - 2 Travel'!$A$8</definedName>
    <definedName name="Text125" localSheetId="14">'Form I - 2a Travel Supp'!$A$8</definedName>
    <definedName name="Text126" localSheetId="5">'Form I - 2 Travel'!#REF!</definedName>
    <definedName name="Text126" localSheetId="14">'Form I - 2a Travel Supp'!#REF!</definedName>
    <definedName name="Text129" localSheetId="5">'Form I - 2 Travel'!$B$56</definedName>
    <definedName name="Text129" localSheetId="14">'Form I - 2a Travel Supp'!$B$56</definedName>
    <definedName name="Text130" localSheetId="6">'Form I - 3 Equipment'!$A$7</definedName>
    <definedName name="Text130" localSheetId="17">'Form I - 3b Equipment Match'!$A$7</definedName>
    <definedName name="Text131" localSheetId="8">'Form I - 5 Contractual'!#REF!</definedName>
    <definedName name="Text131" localSheetId="21">'Form I - 5b Contractual Match'!#REF!</definedName>
  </definedNames>
  <calcPr fullCalcOnLoad="1"/>
</workbook>
</file>

<file path=xl/sharedStrings.xml><?xml version="1.0" encoding="utf-8"?>
<sst xmlns="http://schemas.openxmlformats.org/spreadsheetml/2006/main" count="919" uniqueCount="250">
  <si>
    <t>Other Costs</t>
  </si>
  <si>
    <t>FORM I-4: SUPPLIES Budget Category Detail Form</t>
  </si>
  <si>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DO NOT include funding from other state agencies in column 4 or Federal sources in column 3 that is not related to activities being funded by this DSHS project.
</t>
  </si>
  <si>
    <t>Budget</t>
  </si>
  <si>
    <t>Description of Item</t>
  </si>
  <si>
    <t>Total Amount Requested for Supplies:</t>
  </si>
  <si>
    <t>Total Cost</t>
  </si>
  <si>
    <t>FORM I-5: CONTRACTUAL Budget Category Detail Form</t>
  </si>
  <si>
    <t xml:space="preserve">              CONTRACTOR NAME              (Agency or Individual)</t>
  </si>
  <si>
    <t>DESCRIPTION OF SERVICES  (Scope of Work)</t>
  </si>
  <si>
    <t xml:space="preserve">                          Total Amount Requested for CONTRACTUAL:</t>
  </si>
  <si>
    <t>FORM I - 7 Indirect Costs</t>
  </si>
  <si>
    <t xml:space="preserve">FORM I-1: PERSONNEL Budget Category Detail Form </t>
  </si>
  <si>
    <t>Amount:</t>
  </si>
  <si>
    <t>FORM I-1: PERSONNEL Budget Category Detail Form (Supplemental)</t>
  </si>
  <si>
    <t>FORM I-2: TRAVEL Budget Category Detail Form (Supplemental)</t>
  </si>
  <si>
    <t>Detail Form (Supplemental)</t>
  </si>
  <si>
    <t>FORM I-4: SUPPLIES Budget Category Detail Form (Supplemental)</t>
  </si>
  <si>
    <t>FORM I-5: CONTRACTUAL Budget Category Detail Form (Supplemental)</t>
  </si>
  <si>
    <t>List contracts for services related to the scope of work that is to be provided by a third party.  If a third party is not yet identified, describe the service to be contracted and show contractors as “To Be Named.”  Justification for any contract that de</t>
  </si>
  <si>
    <t xml:space="preserve"> CONTRACTOR NAME              (Agency or Individual)</t>
  </si>
  <si>
    <t>FORM I-6: OTHER Budget Category Detail Form (Supplemental)</t>
  </si>
  <si>
    <t>GO TO PAGE 2 (below)</t>
  </si>
  <si>
    <t>Page 2,   FORM I - 7 Indirect Costs</t>
  </si>
  <si>
    <r>
      <t xml:space="preserve">If using an </t>
    </r>
    <r>
      <rPr>
        <b/>
        <u val="single"/>
        <sz val="10"/>
        <rFont val="Arial"/>
        <family val="2"/>
      </rPr>
      <t>central service</t>
    </r>
    <r>
      <rPr>
        <b/>
        <sz val="10"/>
        <rFont val="Arial"/>
        <family val="2"/>
      </rPr>
      <t xml:space="preserve"> or </t>
    </r>
    <r>
      <rPr>
        <b/>
        <u val="single"/>
        <sz val="10"/>
        <rFont val="Arial"/>
        <family val="2"/>
      </rPr>
      <t>indirect cost rate</t>
    </r>
    <r>
      <rPr>
        <b/>
        <sz val="10"/>
        <rFont val="Arial"/>
        <family val="2"/>
      </rPr>
      <t xml:space="preserve">, identify the types of costs that are included (being allocated) in the rate: </t>
    </r>
  </si>
  <si>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</si>
  <si>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</si>
  <si>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</si>
  <si>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</si>
  <si>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9"/>
        <color indexed="8"/>
        <rFont val="Arial Narrow"/>
        <family val="2"/>
      </rPr>
      <t>[If applicable, include quantity and cost/quantity (i.e. # of units &amp; cost per unit)]</t>
    </r>
  </si>
  <si>
    <r>
      <t xml:space="preserve">Description of Item
</t>
    </r>
    <r>
      <rPr>
        <sz val="11"/>
        <color indexed="8"/>
        <rFont val="Arial Narrow"/>
        <family val="2"/>
      </rPr>
      <t>[</t>
    </r>
    <r>
      <rPr>
        <sz val="9"/>
        <color indexed="8"/>
        <rFont val="Arial Narrow"/>
        <family val="2"/>
      </rPr>
      <t>If applicable, include quantity and cost/quantity (i.e. # of units &amp; cost/unit)]</t>
    </r>
  </si>
  <si>
    <r>
      <t xml:space="preserve">METHOD OF PAYMENT  </t>
    </r>
    <r>
      <rPr>
        <b/>
        <sz val="9"/>
        <color indexed="8"/>
        <rFont val="Arial Narrow"/>
        <family val="2"/>
      </rPr>
      <t xml:space="preserve"> (i.e. Monthly, Hourly, Unit, Lump Sum)</t>
    </r>
  </si>
  <si>
    <r>
      <t xml:space="preserve">RATE OF PAYMENT
</t>
    </r>
    <r>
      <rPr>
        <b/>
        <sz val="8"/>
        <color indexed="8"/>
        <rFont val="Arial Narrow"/>
        <family val="2"/>
      </rPr>
      <t>(i.e. hourly rate, unit rate, lump sum amount)</t>
    </r>
  </si>
  <si>
    <r>
      <t xml:space="preserve">Itemize and describe each supply item and </t>
    </r>
    <r>
      <rPr>
        <b/>
        <sz val="10"/>
        <color indexed="8"/>
        <rFont val="Arial Narrow"/>
        <family val="2"/>
      </rPr>
      <t>provide an estimated quantity and cost (i.e. # of boxes &amp; cost/box) if applicable</t>
    </r>
    <r>
      <rPr>
        <sz val="10"/>
        <color indexed="8"/>
        <rFont val="Arial Narrow"/>
        <family val="2"/>
      </rPr>
      <t>.  Provide a justification for each supply item.  Costs may be categorized by each general type (i.e., office, computer, medical, client incentives, educational, etc.)</t>
    </r>
  </si>
  <si>
    <r>
      <t xml:space="preserve">Description of Item
</t>
    </r>
    <r>
      <rPr>
        <sz val="11"/>
        <color indexed="8"/>
        <rFont val="Arial Narrow"/>
        <family val="2"/>
      </rPr>
      <t>[</t>
    </r>
    <r>
      <rPr>
        <sz val="8"/>
        <color indexed="8"/>
        <rFont val="Arial Narrow"/>
        <family val="2"/>
      </rPr>
      <t>If applicable, provide estimated quantity and cost (i.e. # of boxes &amp; cost/box)]</t>
    </r>
  </si>
  <si>
    <r>
      <t xml:space="preserve">Description of Item
</t>
    </r>
    <r>
      <rPr>
        <sz val="8"/>
        <color indexed="8"/>
        <rFont val="Arial Narrow"/>
        <family val="2"/>
      </rPr>
      <t>[If applicable, provide estimated quantity and cost (i.e. # of boxes &amp; cost/box)]</t>
    </r>
  </si>
  <si>
    <r>
      <t xml:space="preserve">The respondent’s most recent indirect cost rate approved by a federal cognizant agency or state single audit coordinating agency.  </t>
    </r>
    <r>
      <rPr>
        <b/>
        <sz val="10"/>
        <color indexed="8"/>
        <rFont val="Arial Narrow"/>
        <family val="2"/>
      </rPr>
      <t xml:space="preserve">Expired rate agreements are not acceptable.  Attach a copy of the rate agreement to this form (Form I - 7 Indirect)  </t>
    </r>
    <r>
      <rPr>
        <sz val="10"/>
        <color indexed="8"/>
        <rFont val="Arial Narrow"/>
        <family val="2"/>
      </rPr>
      <t xml:space="preserve">   </t>
    </r>
    <r>
      <rPr>
        <b/>
        <sz val="10"/>
        <color indexed="8"/>
        <rFont val="Arial Narrow"/>
        <family val="2"/>
      </rPr>
      <t xml:space="preserve"> </t>
    </r>
  </si>
  <si>
    <t>FORM I-6: OTHER Budget Category Detail Form</t>
  </si>
  <si>
    <t>Total Amount Requested for Other:</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</si>
  <si>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</si>
  <si>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</si>
  <si>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</si>
  <si>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</si>
  <si>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</si>
  <si>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</si>
  <si>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</si>
  <si>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</si>
  <si>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</si>
  <si>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</si>
  <si>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</si>
  <si>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</si>
  <si>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</si>
  <si>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</si>
  <si>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</si>
  <si>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</si>
  <si>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</si>
  <si>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</si>
  <si>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</si>
  <si>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</si>
  <si>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</si>
  <si>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</si>
  <si>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</si>
  <si>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</si>
  <si>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</si>
  <si>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</si>
  <si>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</si>
  <si>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</si>
  <si>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</si>
  <si>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</si>
  <si>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</si>
  <si>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</si>
  <si>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</si>
  <si>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</si>
  <si>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</si>
  <si>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</si>
  <si>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</si>
  <si>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</si>
  <si>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</si>
  <si>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</si>
  <si>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Justification</t>
  </si>
  <si>
    <t>   </t>
  </si>
  <si>
    <t>PERSONNEL</t>
  </si>
  <si>
    <t>FTE's</t>
  </si>
  <si>
    <t>E = Existing or P = Proposed</t>
  </si>
  <si>
    <t>Fringe Benefits Total</t>
  </si>
  <si>
    <t xml:space="preserve">Fringe Benefit Rate % </t>
  </si>
  <si>
    <t>FRINGE BENEFITS</t>
  </si>
  <si>
    <t>FORM I-2: TRAVEL Budget Category Detail Form</t>
  </si>
  <si>
    <t>Mileage</t>
  </si>
  <si>
    <t>(a)</t>
  </si>
  <si>
    <t>(b)</t>
  </si>
  <si>
    <t>Description of</t>
  </si>
  <si>
    <t>Conference/Workshop</t>
  </si>
  <si>
    <t>Location</t>
  </si>
  <si>
    <t>Cost</t>
  </si>
  <si>
    <t>Travel Costs</t>
  </si>
  <si>
    <t>Total</t>
  </si>
  <si>
    <t>Other / Local Travel Costs</t>
  </si>
  <si>
    <t>Conference / Workshop Travel Costs</t>
  </si>
  <si>
    <t>(City, State)</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</si>
  <si>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</si>
  <si>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</si>
  <si>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</si>
  <si>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</si>
  <si>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</si>
  <si>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</si>
  <si>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</si>
  <si>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</si>
  <si>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</si>
  <si>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</si>
  <si>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</si>
  <si>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r>
      <t xml:space="preserve">Organizations that </t>
    </r>
    <r>
      <rPr>
        <u val="single"/>
        <sz val="10"/>
        <rFont val="Arial"/>
        <family val="2"/>
      </rPr>
      <t>do not use an indirect cost rate</t>
    </r>
    <r>
      <rPr>
        <sz val="10"/>
        <rFont val="Arial"/>
        <family val="0"/>
      </rPr>
      <t xml:space="preserve"> and </t>
    </r>
    <r>
      <rPr>
        <u val="single"/>
        <sz val="10"/>
        <rFont val="Arial"/>
        <family val="2"/>
      </rPr>
      <t>governmental entities with only a central service rate</t>
    </r>
    <r>
      <rPr>
        <sz val="10"/>
        <rFont val="Arial"/>
        <family val="0"/>
      </rPr>
      <t xml:space="preserve"> must identify the types of costs that will be allocated as indirect costs and the methodology used to allocate these costs in the space provided below.  The costs/methodology must also be disclosed in Part V-Indirect Cost Allocation of the Cost Allocation Plan that is submitted to DSHS.  </t>
    </r>
    <r>
      <rPr>
        <b/>
        <sz val="10"/>
        <rFont val="Arial"/>
        <family val="2"/>
      </rPr>
      <t>Identify the types of costs that are being allocated as indirect costs, the allocation methodology, and the allocation base:</t>
    </r>
  </si>
  <si>
    <t>State of Texas Travel Policy</t>
  </si>
  <si>
    <t>$</t>
  </si>
  <si>
    <t xml:space="preserve">Mileage   </t>
  </si>
  <si>
    <t>Total for Other / Local Travel</t>
  </si>
  <si>
    <t>Indicate Policy Used:</t>
  </si>
  <si>
    <t xml:space="preserve">FORM I-3: EQUIPMENT AND CONTROLLED ASSETS Budget Category </t>
  </si>
  <si>
    <t>Detail Form</t>
  </si>
  <si>
    <t>TOTAL</t>
  </si>
  <si>
    <t>Number of Units</t>
  </si>
  <si>
    <t>Total Amount Requested for Equipment:</t>
  </si>
  <si>
    <t>Purpose &amp; Justification</t>
  </si>
  <si>
    <t>TOTAL FROM PERSONNEL SUPPLEMENTAL BUDGET SHEETS</t>
  </si>
  <si>
    <t>TOTAL FROM EQUIPMENT SUPPLEMENTAL BUDGET SHEETS</t>
  </si>
  <si>
    <t>TOTAL FROM SUPPLIES SUPPLEMENTAL BUDGET SHEETS</t>
  </si>
  <si>
    <t>TOTAL FROM CONTRACTUAL SUPPLEMENTAL BUDGET SHEETS</t>
  </si>
  <si>
    <t>TOTAL FROM OTHER SUPPLEMENTAL BUDGET SHEETS</t>
  </si>
  <si>
    <t>Itemize, describe and justify the list below.  Attach complete specifications or a copy of the purchase order.  See attached example for equipment definition and detailed instructions to complete this form.</t>
  </si>
  <si>
    <t>RATE:
BASE:</t>
  </si>
  <si>
    <t>RATE:
TYPE:
BASE:</t>
  </si>
  <si>
    <r>
      <t>Applies only to governmental entities</t>
    </r>
    <r>
      <rPr>
        <sz val="10"/>
        <color indexed="8"/>
        <rFont val="Arial Narrow"/>
        <family val="2"/>
      </rPr>
      <t xml:space="preserve">. The respondent’s current </t>
    </r>
    <r>
      <rPr>
        <u val="single"/>
        <sz val="10"/>
        <color indexed="8"/>
        <rFont val="Arial Narrow"/>
        <family val="2"/>
      </rPr>
      <t>central service cost rate</t>
    </r>
    <r>
      <rPr>
        <sz val="10"/>
        <color indexed="8"/>
        <rFont val="Arial Narrow"/>
        <family val="2"/>
      </rPr>
      <t xml:space="preserve"> </t>
    </r>
    <r>
      <rPr>
        <b/>
        <sz val="10"/>
        <color indexed="8"/>
        <rFont val="Arial Narrow"/>
        <family val="2"/>
      </rPr>
      <t>or</t>
    </r>
    <r>
      <rPr>
        <sz val="10"/>
        <color indexed="8"/>
        <rFont val="Arial Narrow"/>
        <family val="2"/>
      </rPr>
      <t xml:space="preserve"> </t>
    </r>
    <r>
      <rPr>
        <u val="single"/>
        <sz val="10"/>
        <color indexed="8"/>
        <rFont val="Arial Narrow"/>
        <family val="2"/>
      </rPr>
      <t>indirect cost rate</t>
    </r>
    <r>
      <rPr>
        <sz val="10"/>
        <color indexed="8"/>
        <rFont val="Arial Narrow"/>
        <family val="2"/>
      </rPr>
      <t xml:space="preserve"> based on a rate proposal prepared in accordance with OMB Circular A-87.  </t>
    </r>
    <r>
      <rPr>
        <b/>
        <sz val="10"/>
        <color indexed="8"/>
        <rFont val="Arial Narrow"/>
        <family val="2"/>
      </rPr>
      <t xml:space="preserve">Attach a copy of Certification of Cost Allocation Plan or Certification of Indirect Costs.  
</t>
    </r>
    <r>
      <rPr>
        <b/>
        <u val="single"/>
        <sz val="10"/>
        <color indexed="8"/>
        <rFont val="Arial Narrow"/>
        <family val="2"/>
      </rPr>
      <t>Note:</t>
    </r>
    <r>
      <rPr>
        <sz val="10"/>
        <color indexed="8"/>
        <rFont val="Arial Narrow"/>
        <family val="2"/>
      </rPr>
      <t xml:space="preserve"> Governmental units with only a Central Service Cost Rate must also include the indirect cost of the governmental units department (i.e. Health Department).  In this case indirect costs will be comprised of central service costs (determined by applying the rate) and the indirect costs of the governmental department.  The allocation of indirect costs must be addressed in Part V - Indirect Cost Allocation of the Cost Allocation Plan that is submitted to DSHS.</t>
    </r>
  </si>
  <si>
    <t># of Months, Hours, Units, etc.</t>
  </si>
  <si>
    <t>Number of:</t>
  </si>
  <si>
    <t>Location
City/State</t>
  </si>
  <si>
    <t>Days/Employees</t>
  </si>
  <si>
    <t xml:space="preserve">A cost allocation plan.  A cost allocation plan as specified in the DSHS Contractor's Financial Procedures Manual (CFPM), Appendix A  must be submitted to DSHS within 60 days of the contract start date.  The CFPM is available on the following internet web link: http://www.dshs.state.tx.us/contracts/
</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</si>
  <si>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</si>
  <si>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</si>
  <si>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</si>
  <si>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</si>
  <si>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</si>
  <si>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</si>
  <si>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</si>
  <si>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</si>
  <si>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</si>
  <si>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TOTAL FROM TRAVEL SUPPLEMENTAL CONFERENCE/WORKSHOP BUDGET SHEETS</t>
  </si>
  <si>
    <t>TOTAL FROM TRAVEL SUPPLEMENTAL OTHER/LOCAL TRAVEL COSTS BUDGET SHEETS</t>
  </si>
  <si>
    <t>Budget
Total</t>
  </si>
  <si>
    <t>Distribution
Total</t>
  </si>
  <si>
    <t>TOTAL FOR:</t>
  </si>
  <si>
    <t>Check Totals For:</t>
  </si>
  <si>
    <t>Distribution Totals</t>
  </si>
  <si>
    <t>Budget Categories</t>
  </si>
  <si>
    <t>Budget
Catetory</t>
  </si>
  <si>
    <t>Budget
Category</t>
  </si>
  <si>
    <t>Budget Total</t>
  </si>
  <si>
    <r>
      <t xml:space="preserve">Itemize and describe each supply item and </t>
    </r>
    <r>
      <rPr>
        <b/>
        <sz val="10"/>
        <color indexed="8"/>
        <rFont val="Arial Narrow"/>
        <family val="2"/>
      </rPr>
      <t>provide an estimated quantity and cost (i.e. #of boxes &amp; cost/box) if applicable.</t>
    </r>
    <r>
      <rPr>
        <sz val="10"/>
        <color indexed="8"/>
        <rFont val="Arial Narrow"/>
        <family val="2"/>
      </rPr>
      <t xml:space="preserve">  Provide a justification for each supply item.  Costs may be categorized by each general type (e.g., office, computer, medical, educational, etc.)  See attached example for definition of supplies and detailed instructions to complete this form.</t>
    </r>
  </si>
  <si>
    <r>
      <t xml:space="preserve">RATE OF PAYMENT </t>
    </r>
    <r>
      <rPr>
        <b/>
        <sz val="8"/>
        <color indexed="8"/>
        <rFont val="Arial Narrow"/>
        <family val="2"/>
      </rPr>
      <t>(i.e., hourly rate, unit rate, lump sum amount)</t>
    </r>
  </si>
  <si>
    <t>Applicant Information</t>
  </si>
  <si>
    <t>Mailing Address:</t>
  </si>
  <si>
    <t>Street / PO Box:</t>
  </si>
  <si>
    <t>Payee Name:</t>
  </si>
  <si>
    <t>Payee Mailing Address:</t>
  </si>
  <si>
    <t>Type of Entity (Choose one)</t>
  </si>
  <si>
    <t>Project Period</t>
  </si>
  <si>
    <t>Counties Served</t>
  </si>
  <si>
    <t>Amount of Funding Requested:</t>
  </si>
  <si>
    <t xml:space="preserve">                    </t>
  </si>
  <si>
    <t xml:space="preserve">                    Click on appropriate box</t>
  </si>
  <si>
    <t>CONTACT PERSON INFORMATION</t>
  </si>
  <si>
    <t>Legal Business Name:</t>
  </si>
  <si>
    <t>This form provides information about the appropriate contacts in the contractor's organization in addition to those on the FACE PAGE.  If any of the following information changes during the term of the contract, please send written notification to the Contract Management Unit.</t>
  </si>
  <si>
    <t>Mailing Address (street, city, county, state, &amp; zip):</t>
  </si>
  <si>
    <t>Phone:</t>
  </si>
  <si>
    <t>Ext:</t>
  </si>
  <si>
    <t>Fax:</t>
  </si>
  <si>
    <t>E-mail:</t>
  </si>
  <si>
    <t>Lead Program/Project Leader:</t>
  </si>
  <si>
    <t>FORM I-1: PERSONNEL Budget Category Detail Form (Match)</t>
  </si>
  <si>
    <t>FORM I-2: TRAVEL Budget Category Detail Form (Match)</t>
  </si>
  <si>
    <t>Detail Form (Match)</t>
  </si>
  <si>
    <t>FORM I-4: SUPPLIES Budget Category Detail Form (Match)</t>
  </si>
  <si>
    <t>FORM I-5: CONTRACTUAL Budget Category Detail Form (Match)</t>
  </si>
  <si>
    <t>FORM I-6: OTHER Budget Category Detail Form (Match)</t>
  </si>
  <si>
    <t>FORM I: BUDGET SUMMARY INSTRUCTIONS</t>
  </si>
  <si>
    <t>DSHS Costs Only Budgeted on Detail Category Pages</t>
  </si>
  <si>
    <t>Column 1:</t>
  </si>
  <si>
    <r>
      <t xml:space="preserve">The total amount of funds budgeted from </t>
    </r>
    <r>
      <rPr>
        <u val="single"/>
        <sz val="10"/>
        <rFont val="Arial"/>
        <family val="2"/>
      </rPr>
      <t>all</t>
    </r>
    <r>
      <rPr>
        <sz val="10"/>
        <rFont val="Arial"/>
        <family val="2"/>
      </rPr>
      <t xml:space="preserve"> funding sources for the DSHS project.  The total of all funding sources (Columns 2 - 6) for each budget category will be automatically totaled.  </t>
    </r>
    <r>
      <rPr>
        <b/>
        <sz val="10"/>
        <rFont val="Arial"/>
        <family val="2"/>
      </rPr>
      <t>Do not enter amounts in Column (1) except for the amount of Program Income.</t>
    </r>
  </si>
  <si>
    <t>Columns 2 - 6:</t>
  </si>
  <si>
    <r>
      <t>Program Income - Projected Earnings (line K)</t>
    </r>
    <r>
      <rPr>
        <sz val="10"/>
        <rFont val="Arial"/>
        <family val="2"/>
      </rPr>
      <t xml:space="preserve">:  Enter in Column 1 the total estimated the amount of program income that is expected to be generated during the budget period.  The amount budgeted in column 1 should be the total program income that the project will generate.  The proportionate share of program income will automatically allocate to each funding source based on the percentage of funding.    </t>
    </r>
  </si>
  <si>
    <t>DEFINITION: Program income is defined as gross income directly generated through a contract supported activity or earned as a direct result of the contract agreement during the Program Attachment period.  Refer to the instructions section below for examples of program income.  In summary, program income is revenue generated by virtue of the existence of the program (activities funded under the DSHS Program Attachment).</t>
  </si>
  <si>
    <t xml:space="preserve">Contractor must disburse (apply towards gross Program Attachment expenses) the DSHS share of program income before requesting reimbursement. </t>
  </si>
  <si>
    <t>For more information about program income, refer to the General Provisions and the DSHS’s Contractor’s Financial Procedures Manual available on the Internet at: http://www.dshs.state.tx.us/contracts/cfpm.shtm</t>
  </si>
  <si>
    <t>Examples Of Program Income</t>
  </si>
  <si>
    <r>
      <t>·</t>
    </r>
    <r>
      <rPr>
        <sz val="7"/>
        <color indexed="8"/>
        <rFont val="Times New Roman"/>
        <family val="1"/>
      </rPr>
      <t xml:space="preserve">         </t>
    </r>
    <r>
      <rPr>
        <i/>
        <sz val="10"/>
        <color indexed="8"/>
        <rFont val="Arial Narrow"/>
        <family val="2"/>
      </rPr>
      <t>Fees for services performed in connection with and during the period of contract support;</t>
    </r>
  </si>
  <si>
    <r>
      <t>·</t>
    </r>
    <r>
      <rPr>
        <sz val="7"/>
        <color indexed="8"/>
        <rFont val="Times New Roman"/>
        <family val="1"/>
      </rPr>
      <t xml:space="preserve">         </t>
    </r>
    <r>
      <rPr>
        <i/>
        <sz val="10"/>
        <color indexed="8"/>
        <rFont val="Arial Narrow"/>
        <family val="2"/>
      </rPr>
      <t>Tuition and fees when the course of instruction is developed, sponsored, and supported by DSHS contract;</t>
    </r>
  </si>
  <si>
    <r>
      <t>·</t>
    </r>
    <r>
      <rPr>
        <sz val="7"/>
        <color indexed="8"/>
        <rFont val="Times New Roman"/>
        <family val="1"/>
      </rPr>
      <t xml:space="preserve">         </t>
    </r>
    <r>
      <rPr>
        <i/>
        <sz val="10"/>
        <color indexed="8"/>
        <rFont val="Arial Narrow"/>
        <family val="2"/>
      </rPr>
      <t>Sale of items fabricated or developed under the contract supported activity;</t>
    </r>
  </si>
  <si>
    <r>
      <t>·</t>
    </r>
    <r>
      <rPr>
        <sz val="7"/>
        <color indexed="8"/>
        <rFont val="Times New Roman"/>
        <family val="1"/>
      </rPr>
      <t xml:space="preserve">         </t>
    </r>
    <r>
      <rPr>
        <i/>
        <sz val="10"/>
        <color indexed="8"/>
        <rFont val="Arial Narrow"/>
        <family val="2"/>
      </rPr>
      <t>Payments for contract supported services received from patients or third parties, such as Medicaid, Title XX, insurance companies;</t>
    </r>
  </si>
  <si>
    <r>
      <t>·</t>
    </r>
    <r>
      <rPr>
        <sz val="7"/>
        <color indexed="8"/>
        <rFont val="Times New Roman"/>
        <family val="1"/>
      </rPr>
      <t xml:space="preserve">         </t>
    </r>
    <r>
      <rPr>
        <i/>
        <sz val="10"/>
        <color indexed="8"/>
        <rFont val="Arial Narrow"/>
        <family val="2"/>
      </rPr>
      <t>Lease or rental of items fabricated or developed under the contract supported activity; and</t>
    </r>
  </si>
  <si>
    <r>
      <t>·</t>
    </r>
    <r>
      <rPr>
        <sz val="7"/>
        <color indexed="8"/>
        <rFont val="Times New Roman"/>
        <family val="1"/>
      </rPr>
      <t xml:space="preserve">         </t>
    </r>
    <r>
      <rPr>
        <i/>
        <sz val="10"/>
        <color indexed="8"/>
        <rFont val="Arial Narrow"/>
        <family val="2"/>
      </rPr>
      <t>Rights or royalty payments resulting from patents or copyrights developed or acquired by the contractor.</t>
    </r>
  </si>
  <si>
    <t>Check Totals:</t>
  </si>
  <si>
    <t>Refer to the table below the budget template table to verify that the amounts distributed (“Distribution Total”) in each budget category equals the “Budget Total” for each respective category.  Next, verify that the overall total of all distributions (Distribution Totals) equals the Budget Total.</t>
  </si>
  <si>
    <t>SUPPLEMENTAL and MATCH FORMS INSTRUCTIONS</t>
  </si>
  <si>
    <t>The SUPPLEMENTAL and MATCH budget templates are:</t>
  </si>
  <si>
    <t xml:space="preserve">                     Form I-1a Personnel Supplemental</t>
  </si>
  <si>
    <t xml:space="preserve">                     Form I-2a Travel Supplemental</t>
  </si>
  <si>
    <t xml:space="preserve">                     Form I-3a Equipment Supplemental</t>
  </si>
  <si>
    <t xml:space="preserve">                     Form I-4a Supplies Supplemental</t>
  </si>
  <si>
    <t xml:space="preserve">                     Form I-5a Contractual Supplemental</t>
  </si>
  <si>
    <t xml:space="preserve">                     Form I-6a Other Supplemental</t>
  </si>
  <si>
    <t xml:space="preserve">                     Form I-1b Personnel Match</t>
  </si>
  <si>
    <t xml:space="preserve">                     Form I-2b Travel Match</t>
  </si>
  <si>
    <t xml:space="preserve">                     Form I-3b Equipment Match</t>
  </si>
  <si>
    <t xml:space="preserve">                     Form I-4b Supplies Match</t>
  </si>
  <si>
    <t xml:space="preserve">                     Form I-5b Contractual Match</t>
  </si>
  <si>
    <t xml:space="preserve">                     Form I-6ba Other Match</t>
  </si>
  <si>
    <t>The budget templates include a SUPPLEMENTAL and a MATCH page  (one per budget category) that follow are intended to supplement cost reimbursement budgets when there are too many items to fit on the primary budget template.  The MATCH pages (one per budget category) are intended to record the required match will be utilized to list detail information for the required match.                                                                                                                                                   The amounts on each supplemental template will automatically populate from the templates and will be inserted on the last line of the primary budget template.                                                                              The amounts on each match template will automatically populate from the templates and will be inserted in column labeled "Local Funding Sources (5)"</t>
  </si>
  <si>
    <r>
      <t>NOTE:  The "Total Budget" amount for each Budget Category will have to be populated among the funding sources.  Enter amounts in whole dollars for (3), (4), &amp; (6),</t>
    </r>
    <r>
      <rPr>
        <b/>
        <i/>
        <sz val="10"/>
        <rFont val="Arial"/>
        <family val="2"/>
      </rPr>
      <t xml:space="preserve"> if applicable</t>
    </r>
    <r>
      <rPr>
        <b/>
        <sz val="10"/>
        <rFont val="Arial"/>
        <family val="2"/>
      </rPr>
      <t>.  After amounts have been entered for each funding source, verify that the "Distribution Total" below equals the respective amount under the "Total Budget" from column (1).</t>
    </r>
  </si>
  <si>
    <t>Legal Name of Applicant Agency/Contract #:</t>
  </si>
  <si>
    <r>
      <t xml:space="preserve">An accurate budget plan is essential to achieve the performance measures and work plan set out in the narrative portion of the RFP.  Be sure to refer to the appropriate sections in the RFP for program-specific allowable and unallowable costs.  </t>
    </r>
    <r>
      <rPr>
        <b/>
        <sz val="10"/>
        <rFont val="Arial"/>
        <family val="2"/>
      </rPr>
      <t xml:space="preserve">On each detail category budget form, budget only those costs that you plan to bill to DSHS. </t>
    </r>
    <r>
      <rPr>
        <sz val="10"/>
        <rFont val="Arial"/>
        <family val="2"/>
      </rPr>
      <t xml:space="preserve"> </t>
    </r>
    <r>
      <rPr>
        <u val="single"/>
        <sz val="10"/>
        <rFont val="Arial"/>
        <family val="2"/>
      </rPr>
      <t>The total amounts budgeted on each detail budget category form will be automatically posted to the respective budget category on "Form I - Budget Summary" under column # 2 "DSHS Funds Requested".</t>
    </r>
    <r>
      <rPr>
        <sz val="10"/>
        <rFont val="Arial"/>
        <family val="2"/>
      </rPr>
      <t xml:space="preserve">  </t>
    </r>
    <r>
      <rPr>
        <u val="single"/>
        <sz val="10"/>
        <rFont val="Arial"/>
        <family val="2"/>
      </rPr>
      <t>The amounts budgeted on each detail budget MATCH category form will be automatically posted to the respective budget category on "Form I - Budget Summary" under column # 5 "Local Funding (Match)"</t>
    </r>
    <r>
      <rPr>
        <sz val="10"/>
        <rFont val="Arial"/>
        <family val="2"/>
      </rPr>
      <t xml:space="preserve">. See individual "Detailed Budget Category Forms" for definitions of the cost that are to be budgeted in each category.  Enter amount as whole dollars; round up.
</t>
    </r>
    <r>
      <rPr>
        <b/>
        <sz val="10"/>
        <rFont val="Arial"/>
        <family val="2"/>
      </rPr>
      <t>Legal Name of Respondent:</t>
    </r>
    <r>
      <rPr>
        <sz val="10"/>
        <rFont val="Arial"/>
        <family val="2"/>
      </rPr>
      <t xml:space="preserve"> Enter the legal name of your organization; this will populate the legal name field in the detail budget pages.  
For purposes of this form, the column headings have the following meanings:</t>
    </r>
  </si>
  <si>
    <r>
      <t xml:space="preserve">Enter the amount of funding to be provided by each funding source for each "Cost Category" in columns 3 - 6.    
</t>
    </r>
    <r>
      <rPr>
        <b/>
        <sz val="10"/>
        <rFont val="Arial"/>
        <family val="2"/>
      </rPr>
      <t>Column 2:</t>
    </r>
    <r>
      <rPr>
        <sz val="10"/>
        <rFont val="Arial"/>
        <family val="2"/>
      </rPr>
      <t xml:space="preserve"> DSHS funds requested. (automatically posted from each detail budget category form)
</t>
    </r>
    <r>
      <rPr>
        <b/>
        <i/>
        <sz val="10"/>
        <rFont val="Arial"/>
        <family val="2"/>
      </rPr>
      <t>Column 3</t>
    </r>
    <r>
      <rPr>
        <sz val="10"/>
        <rFont val="Arial"/>
        <family val="2"/>
      </rPr>
      <t xml:space="preserve">: Federal funds awarded directly to respondent to be used on the DSHS project. 
</t>
    </r>
    <r>
      <rPr>
        <b/>
        <i/>
        <sz val="10"/>
        <rFont val="Arial"/>
        <family val="2"/>
      </rPr>
      <t>Column 4:</t>
    </r>
    <r>
      <rPr>
        <sz val="10"/>
        <rFont val="Arial"/>
        <family val="2"/>
      </rPr>
      <t xml:space="preserve"> Funds awarded to respondent from other state agencies to be used on the DSHS project.
</t>
    </r>
    <r>
      <rPr>
        <b/>
        <i/>
        <sz val="10"/>
        <rFont val="Arial"/>
        <family val="2"/>
      </rPr>
      <t>Column 5:</t>
    </r>
    <r>
      <rPr>
        <sz val="10"/>
        <rFont val="Arial"/>
        <family val="2"/>
      </rPr>
      <t xml:space="preserve"> Funds provided by local governments (city, county, hospital districts, etc) (</t>
    </r>
    <r>
      <rPr>
        <sz val="10"/>
        <color indexed="10"/>
        <rFont val="Arial"/>
        <family val="2"/>
      </rPr>
      <t>MATCH</t>
    </r>
    <r>
      <rPr>
        <sz val="10"/>
        <rFont val="Arial"/>
        <family val="2"/>
      </rPr>
      <t xml:space="preserve">)
</t>
    </r>
    <r>
      <rPr>
        <b/>
        <i/>
        <sz val="10"/>
        <rFont val="Arial"/>
        <family val="2"/>
      </rPr>
      <t>Column 6:</t>
    </r>
    <r>
      <rPr>
        <sz val="10"/>
        <rFont val="Arial"/>
        <family val="2"/>
      </rPr>
      <t xml:space="preserve"> Funds from other sources. (respondents unrestricted funds including private foundations, donations, fundraising, etc)</t>
    </r>
  </si>
  <si>
    <r>
      <t xml:space="preserve"> (</t>
    </r>
    <r>
      <rPr>
        <b/>
        <sz val="11"/>
        <color indexed="10"/>
        <rFont val="Arial Narrow"/>
        <family val="2"/>
      </rPr>
      <t>Match</t>
    </r>
    <r>
      <rPr>
        <b/>
        <sz val="11"/>
        <color indexed="8"/>
        <rFont val="Arial Narrow"/>
        <family val="2"/>
      </rPr>
      <t>)</t>
    </r>
  </si>
  <si>
    <t>Itemize, describe and justify the list below.  Attach complete specifications or a copy of the purchase order/quote.</t>
  </si>
  <si>
    <t>FY2014</t>
  </si>
  <si>
    <t>Name + Functional Title</t>
  </si>
  <si>
    <t>Authorized Signatory</t>
  </si>
  <si>
    <t>Emergency Contact</t>
  </si>
  <si>
    <t>Cell Phone:</t>
  </si>
  <si>
    <t>Executive Director</t>
  </si>
  <si>
    <t>Financial Rep:</t>
  </si>
  <si>
    <t>SNS Coordinator: if applicable</t>
  </si>
  <si>
    <t>County(ies) Served:</t>
  </si>
  <si>
    <t>End Date:</t>
  </si>
  <si>
    <t>Start Date:</t>
  </si>
  <si>
    <t>City:</t>
  </si>
  <si>
    <t>County:</t>
  </si>
  <si>
    <t>Other Political Subdivision:</t>
  </si>
  <si>
    <t>Zip:</t>
  </si>
  <si>
    <r>
      <t xml:space="preserve">DUNS # </t>
    </r>
    <r>
      <rPr>
        <sz val="10"/>
        <rFont val="Arial"/>
        <family val="2"/>
      </rPr>
      <t>(9 digits required for subrecipient contractors)</t>
    </r>
    <r>
      <rPr>
        <b/>
        <sz val="10"/>
        <rFont val="Arial"/>
        <family val="2"/>
      </rPr>
      <t>:</t>
    </r>
  </si>
  <si>
    <r>
      <t xml:space="preserve">State of Texas Comptroller Vendor ID #                    </t>
    </r>
    <r>
      <rPr>
        <sz val="10"/>
        <rFont val="Arial"/>
        <family val="2"/>
      </rPr>
      <t>(9 digit + 3 digit mail code)</t>
    </r>
    <r>
      <rPr>
        <b/>
        <sz val="10"/>
        <rFont val="Arial"/>
        <family val="2"/>
      </rPr>
      <t>:</t>
    </r>
  </si>
  <si>
    <t>CMPS System Admin:</t>
  </si>
  <si>
    <t>Anna Martinez - Admin Assistant II, (E)</t>
  </si>
  <si>
    <t>N</t>
  </si>
  <si>
    <t>NA</t>
  </si>
  <si>
    <t>NCMA TB Nursing Staff; Backup for Nurse and Conducts Administrative Work</t>
  </si>
  <si>
    <t>Chest X-Rays and Radiology Readings 
($15 per Reading; 
$30 per 1 View X-Ray; $35 per 2 View X-Ray)</t>
  </si>
  <si>
    <t>X-rays and readings for clients.  1 View for healthly adults and 2 View for children under the age of 16 and active TB cases, or TB suspects</t>
  </si>
  <si>
    <t>FICA  $8,761 x 6.2% = $543
MEDICARE  $8,761 x 1.45% = $127
RETIREMENT  [($2,267.28 x 4 mos)* 11.32%] + [($2,267.28 x 8 mos)* 12.46%] = $3,287 x 32.20% FTE = $1,058
MEDICAL, DENTAL &amp; LIFE INSURANCE ($965.74 x 4 mos) + ($1,062.32 x 8 mos) = $12,362 x 32.2% FTE = $3,979</t>
  </si>
  <si>
    <t>FICA  $830 x 6.2% = $51
MEDICARE  $830 x 1.45% = $12
RETIREMENT  [($2,267.28 x 4 mos)* 11.32%] + [($2,267.28 x 8 mos)* 12.46%] = $3,287 x 3.05% FTE = $101
MEDICAL, DENTAL &amp; LIFE INSURANCE ($965.74 x 4 mos) + ($1,062.32 x 8 mos) = $12,362 x 3.05% FTE = $377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</si>
</sst>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 numFmtId="173" formatCode="[$-409]dddd\,\ mmmm\ dd\,\ yyyy"/>
  </numFmts>
  <fonts count="80">
    <font>
      <sz val="10"/>
      <name val="Arial"/>
      <family val="0"/>
    </font>
    <font>
      <b/>
      <sz val="13"/>
      <color indexed="8"/>
      <name val="Arial Black"/>
      <family val="2"/>
    </font>
    <font>
      <b/>
      <sz val="12"/>
      <color indexed="8"/>
      <name val="Arial Black"/>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1"/>
      <color indexed="8"/>
      <name val="Arial Narrow"/>
      <family val="2"/>
    </font>
    <font>
      <b/>
      <u val="single"/>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u val="single"/>
      <sz val="10"/>
      <name val="Arial"/>
      <family val="2"/>
    </font>
    <font>
      <b/>
      <sz val="11"/>
      <color indexed="8"/>
      <name val="Arial"/>
      <family val="2"/>
    </font>
    <font>
      <b/>
      <u val="single"/>
      <sz val="10"/>
      <color indexed="8"/>
      <name val="Arial Narrow"/>
      <family val="2"/>
    </font>
    <font>
      <u val="single"/>
      <sz val="10"/>
      <color indexed="12"/>
      <name val="Arial"/>
      <family val="2"/>
    </font>
    <font>
      <b/>
      <sz val="13"/>
      <name val="Arial Black"/>
      <family val="2"/>
    </font>
    <font>
      <u val="single"/>
      <sz val="10"/>
      <color indexed="8"/>
      <name val="Arial Narrow"/>
      <family val="2"/>
    </font>
    <font>
      <u val="single"/>
      <sz val="10"/>
      <color indexed="36"/>
      <name val="Arial"/>
      <family val="2"/>
    </font>
    <font>
      <b/>
      <i/>
      <sz val="10"/>
      <color indexed="8"/>
      <name val="Arial Narrow"/>
      <family val="2"/>
    </font>
    <font>
      <b/>
      <u val="single"/>
      <sz val="10"/>
      <color indexed="8"/>
      <name val="Arial"/>
      <family val="2"/>
    </font>
    <font>
      <b/>
      <sz val="8"/>
      <color indexed="8"/>
      <name val="Arial Narrow"/>
      <family val="2"/>
    </font>
    <font>
      <sz val="8"/>
      <color indexed="8"/>
      <name val="Arial Narrow"/>
      <family val="2"/>
    </font>
    <font>
      <sz val="8"/>
      <color indexed="8"/>
      <name val="Arial"/>
      <family val="2"/>
    </font>
    <font>
      <b/>
      <sz val="8"/>
      <color indexed="8"/>
      <name val="Arial"/>
      <family val="2"/>
    </font>
    <font>
      <b/>
      <sz val="8"/>
      <name val="Arial"/>
      <family val="2"/>
    </font>
    <font>
      <sz val="8"/>
      <name val="Tahoma"/>
      <family val="2"/>
    </font>
    <font>
      <b/>
      <sz val="12"/>
      <name val="Arial"/>
      <family val="2"/>
    </font>
    <font>
      <i/>
      <sz val="10"/>
      <name val="Arial"/>
      <family val="2"/>
    </font>
    <font>
      <b/>
      <i/>
      <sz val="10"/>
      <name val="Arial"/>
      <family val="2"/>
    </font>
    <font>
      <sz val="10"/>
      <color indexed="8"/>
      <name val="Symbol"/>
      <family val="1"/>
    </font>
    <font>
      <sz val="7"/>
      <color indexed="8"/>
      <name val="Times New Roman"/>
      <family val="1"/>
    </font>
    <font>
      <i/>
      <sz val="10"/>
      <color indexed="8"/>
      <name val="Arial Narrow"/>
      <family val="2"/>
    </font>
    <font>
      <b/>
      <sz val="11"/>
      <color indexed="10"/>
      <name val="Arial Narrow"/>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style="thin"/>
      <top style="double"/>
      <bottom style="thin"/>
    </border>
    <border>
      <left style="thick"/>
      <right style="thick"/>
      <top>
        <color indexed="63"/>
      </top>
      <bottom style="thin"/>
    </border>
    <border>
      <left>
        <color indexed="63"/>
      </left>
      <right style="thick"/>
      <top>
        <color indexed="63"/>
      </top>
      <bottom style="thin"/>
    </border>
    <border>
      <left>
        <color indexed="63"/>
      </left>
      <right style="thin"/>
      <top style="thin"/>
      <bottom style="thin"/>
    </border>
    <border>
      <left>
        <color indexed="63"/>
      </left>
      <right style="thick"/>
      <top style="thin"/>
      <bottom style="thin"/>
    </border>
    <border>
      <left style="thick"/>
      <right style="thick"/>
      <top style="thin"/>
      <bottom style="thin"/>
    </border>
    <border>
      <left style="thick"/>
      <right style="thin"/>
      <top style="thin"/>
      <bottom style="thin"/>
    </border>
    <border>
      <left style="thin"/>
      <right style="thick"/>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style="medium"/>
      <bottom style="medium"/>
    </border>
    <border>
      <left style="medium"/>
      <right>
        <color indexed="63"/>
      </right>
      <top>
        <color indexed="63"/>
      </top>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29"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02">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horizontal="justify" wrapText="1"/>
    </xf>
    <xf numFmtId="0" fontId="0" fillId="0" borderId="0" xfId="0"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justify"/>
    </xf>
    <xf numFmtId="0" fontId="1" fillId="0" borderId="0" xfId="0" applyFont="1" applyAlignment="1">
      <alignment horizontal="center"/>
    </xf>
    <xf numFmtId="0" fontId="4"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4"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0" fillId="0" borderId="0" xfId="0" applyFont="1" applyAlignment="1">
      <alignment horizontal="center"/>
    </xf>
    <xf numFmtId="0" fontId="13" fillId="0" borderId="10" xfId="0" applyFont="1" applyBorder="1" applyAlignment="1">
      <alignment horizontal="center" vertical="center" wrapText="1"/>
    </xf>
    <xf numFmtId="0" fontId="17" fillId="0" borderId="0" xfId="0" applyFont="1" applyAlignment="1">
      <alignment vertical="center"/>
    </xf>
    <xf numFmtId="0" fontId="13" fillId="0" borderId="11" xfId="0" applyFont="1" applyBorder="1" applyAlignment="1">
      <alignment horizontal="center" vertical="center" wrapText="1"/>
    </xf>
    <xf numFmtId="49" fontId="13" fillId="0" borderId="12"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168" fontId="8" fillId="0" borderId="13" xfId="0" applyNumberFormat="1" applyFont="1" applyBorder="1" applyAlignment="1">
      <alignment horizontal="justify"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readingOrder="1"/>
    </xf>
    <xf numFmtId="0" fontId="27" fillId="0" borderId="0" xfId="0" applyFont="1" applyAlignment="1">
      <alignment horizontal="center"/>
    </xf>
    <xf numFmtId="0" fontId="8" fillId="0" borderId="0" xfId="0" applyFont="1" applyAlignment="1">
      <alignment horizontal="left" vertical="top" wrapText="1" readingOrder="1"/>
    </xf>
    <xf numFmtId="0" fontId="30" fillId="0" borderId="0" xfId="0" applyFont="1" applyAlignment="1">
      <alignment horizontal="left" vertical="top" wrapText="1" readingOrder="1"/>
    </xf>
    <xf numFmtId="0" fontId="0" fillId="0" borderId="0" xfId="0" applyFill="1" applyAlignment="1">
      <alignment/>
    </xf>
    <xf numFmtId="0" fontId="10" fillId="0" borderId="15" xfId="0" applyFont="1" applyBorder="1" applyAlignment="1" applyProtection="1">
      <alignment horizontal="center" vertical="center" wrapText="1"/>
      <protection locked="0"/>
    </xf>
    <xf numFmtId="0" fontId="10" fillId="0" borderId="15"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readingOrder="1"/>
      <protection locked="0"/>
    </xf>
    <xf numFmtId="168" fontId="10" fillId="0" borderId="15" xfId="0" applyNumberFormat="1" applyFont="1" applyBorder="1" applyAlignment="1" applyProtection="1">
      <alignment horizontal="right" vertical="center" wrapText="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6" xfId="0" applyFont="1" applyBorder="1" applyAlignment="1" applyProtection="1">
      <alignment/>
      <protection locked="0"/>
    </xf>
    <xf numFmtId="0" fontId="4" fillId="0" borderId="0" xfId="0" applyFont="1" applyAlignment="1" applyProtection="1">
      <alignment horizontal="center" vertical="center"/>
      <protection locked="0"/>
    </xf>
    <xf numFmtId="0" fontId="7" fillId="0" borderId="15" xfId="0" applyFont="1" applyBorder="1" applyAlignment="1" applyProtection="1">
      <alignment horizontal="justify" wrapText="1"/>
      <protection locked="0"/>
    </xf>
    <xf numFmtId="0" fontId="7" fillId="0" borderId="15" xfId="0" applyNumberFormat="1" applyFont="1" applyBorder="1" applyAlignment="1" applyProtection="1">
      <alignment horizontal="justify" wrapText="1"/>
      <protection locked="0"/>
    </xf>
    <xf numFmtId="0" fontId="7" fillId="0" borderId="15" xfId="0" applyFont="1" applyBorder="1" applyAlignment="1" applyProtection="1">
      <alignment horizontal="left" vertical="top" wrapText="1"/>
      <protection locked="0"/>
    </xf>
    <xf numFmtId="168" fontId="7" fillId="0" borderId="15" xfId="0" applyNumberFormat="1" applyFont="1" applyBorder="1" applyAlignment="1" applyProtection="1">
      <alignment horizontal="right" wrapText="1"/>
      <protection locked="0"/>
    </xf>
    <xf numFmtId="0" fontId="7" fillId="0" borderId="15" xfId="0" applyFont="1" applyBorder="1" applyAlignment="1" applyProtection="1">
      <alignment horizontal="left" vertical="center" wrapText="1"/>
      <protection locked="0"/>
    </xf>
    <xf numFmtId="0" fontId="1" fillId="0" borderId="0" xfId="0" applyFont="1" applyAlignment="1" applyProtection="1">
      <alignment horizontal="center"/>
      <protection/>
    </xf>
    <xf numFmtId="1" fontId="0" fillId="0" borderId="15" xfId="0" applyNumberFormat="1" applyFont="1" applyBorder="1" applyAlignment="1" applyProtection="1">
      <alignment horizontal="center" vertical="center" wrapText="1"/>
      <protection locked="0"/>
    </xf>
    <xf numFmtId="0" fontId="5" fillId="0" borderId="0" xfId="0" applyFont="1" applyAlignment="1">
      <alignment horizontal="justify"/>
    </xf>
    <xf numFmtId="170" fontId="8" fillId="0" borderId="14" xfId="0" applyNumberFormat="1" applyFont="1" applyBorder="1" applyAlignment="1">
      <alignment horizontal="right" vertical="center" wrapText="1"/>
    </xf>
    <xf numFmtId="170" fontId="8" fillId="0" borderId="17" xfId="0" applyNumberFormat="1" applyFont="1" applyBorder="1" applyAlignment="1">
      <alignment horizontal="right" vertical="center" wrapText="1"/>
    </xf>
    <xf numFmtId="170" fontId="8" fillId="0" borderId="16" xfId="0" applyNumberFormat="1" applyFont="1" applyBorder="1" applyAlignment="1" applyProtection="1">
      <alignment horizontal="right" wrapText="1"/>
      <protection locked="0"/>
    </xf>
    <xf numFmtId="170" fontId="0" fillId="0" borderId="18" xfId="0" applyNumberFormat="1" applyFont="1" applyBorder="1" applyAlignment="1" applyProtection="1">
      <alignment vertical="center" wrapText="1"/>
      <protection/>
    </xf>
    <xf numFmtId="170" fontId="0" fillId="0" borderId="16" xfId="0" applyNumberFormat="1" applyFont="1" applyBorder="1" applyAlignment="1" applyProtection="1">
      <alignment vertical="center" wrapText="1"/>
      <protection/>
    </xf>
    <xf numFmtId="170" fontId="7" fillId="0" borderId="15" xfId="0" applyNumberFormat="1" applyFont="1" applyBorder="1" applyAlignment="1" applyProtection="1">
      <alignment horizontal="justify" wrapText="1"/>
      <protection locked="0"/>
    </xf>
    <xf numFmtId="170" fontId="7" fillId="0" borderId="15" xfId="0" applyNumberFormat="1" applyFont="1" applyBorder="1" applyAlignment="1" applyProtection="1">
      <alignment horizontal="right" wrapText="1"/>
      <protection locked="0"/>
    </xf>
    <xf numFmtId="170" fontId="7" fillId="0" borderId="15" xfId="0" applyNumberFormat="1" applyFont="1" applyBorder="1" applyAlignment="1" applyProtection="1">
      <alignment wrapText="1"/>
      <protection locked="0"/>
    </xf>
    <xf numFmtId="3" fontId="10" fillId="0" borderId="15" xfId="0" applyNumberFormat="1" applyFont="1" applyBorder="1" applyAlignment="1" applyProtection="1">
      <alignment horizontal="right" vertical="center" wrapText="1"/>
      <protection locked="0"/>
    </xf>
    <xf numFmtId="0" fontId="0" fillId="33" borderId="0" xfId="0" applyFill="1" applyAlignment="1">
      <alignment horizontal="center"/>
    </xf>
    <xf numFmtId="0" fontId="0" fillId="33" borderId="0" xfId="0" applyFill="1" applyAlignment="1">
      <alignment/>
    </xf>
    <xf numFmtId="170" fontId="7" fillId="0" borderId="15" xfId="0" applyNumberFormat="1" applyFont="1" applyBorder="1" applyAlignment="1" applyProtection="1">
      <alignment horizontal="right" wrapText="1"/>
      <protection/>
    </xf>
    <xf numFmtId="170" fontId="0" fillId="0" borderId="0" xfId="0" applyNumberFormat="1" applyBorder="1" applyAlignment="1" applyProtection="1">
      <alignment horizontal="right"/>
      <protection/>
    </xf>
    <xf numFmtId="170" fontId="22" fillId="0" borderId="19" xfId="0" applyNumberFormat="1" applyFont="1" applyBorder="1" applyAlignment="1" applyProtection="1">
      <alignment horizontal="right"/>
      <protection/>
    </xf>
    <xf numFmtId="170" fontId="14" fillId="0" borderId="16" xfId="0" applyNumberFormat="1" applyFont="1" applyBorder="1" applyAlignment="1" applyProtection="1">
      <alignment horizontal="left"/>
      <protection locked="0"/>
    </xf>
    <xf numFmtId="171" fontId="0" fillId="0" borderId="15" xfId="0" applyNumberFormat="1" applyFont="1" applyBorder="1" applyAlignment="1" applyProtection="1">
      <alignment horizontal="center" vertical="center" wrapText="1"/>
      <protection locked="0"/>
    </xf>
    <xf numFmtId="170" fontId="8" fillId="0" borderId="15" xfId="0" applyNumberFormat="1" applyFont="1" applyBorder="1" applyAlignment="1" applyProtection="1">
      <alignment horizontal="right" vertical="center" wrapText="1"/>
      <protection locked="0"/>
    </xf>
    <xf numFmtId="170" fontId="8" fillId="0" borderId="16" xfId="0" applyNumberFormat="1" applyFont="1" applyBorder="1" applyAlignment="1" applyProtection="1">
      <alignment horizontal="right" vertical="center" wrapText="1"/>
      <protection locked="0"/>
    </xf>
    <xf numFmtId="0" fontId="8" fillId="33" borderId="0" xfId="0" applyFont="1" applyFill="1" applyBorder="1" applyAlignment="1" applyProtection="1">
      <alignment horizontal="center" wrapText="1"/>
      <protection/>
    </xf>
    <xf numFmtId="0" fontId="0" fillId="33" borderId="0" xfId="0" applyFill="1" applyAlignment="1" applyProtection="1">
      <alignment/>
      <protection/>
    </xf>
    <xf numFmtId="0" fontId="8" fillId="33" borderId="0" xfId="0" applyFont="1" applyFill="1" applyAlignment="1">
      <alignment horizontal="left" vertical="center" readingOrder="1"/>
    </xf>
    <xf numFmtId="9" fontId="4" fillId="0" borderId="0" xfId="0" applyNumberFormat="1" applyFont="1" applyAlignment="1" applyProtection="1">
      <alignment horizontal="center" vertical="top" wrapText="1"/>
      <protection/>
    </xf>
    <xf numFmtId="9" fontId="0" fillId="33" borderId="0" xfId="0" applyNumberFormat="1" applyFill="1" applyAlignment="1" applyProtection="1">
      <alignment/>
      <protection/>
    </xf>
    <xf numFmtId="0" fontId="9" fillId="33" borderId="0" xfId="0" applyFont="1" applyFill="1" applyAlignment="1">
      <alignment horizontal="justify" vertical="top" wrapText="1"/>
    </xf>
    <xf numFmtId="0" fontId="0" fillId="0" borderId="0" xfId="0" applyFont="1" applyAlignment="1" applyProtection="1">
      <alignment horizontal="left" vertical="top" wrapText="1"/>
      <protection locked="0"/>
    </xf>
    <xf numFmtId="0" fontId="0" fillId="0" borderId="0" xfId="0" applyFont="1" applyAlignment="1" applyProtection="1">
      <alignment vertical="top" wrapText="1"/>
      <protection locked="0"/>
    </xf>
    <xf numFmtId="170" fontId="8" fillId="0" borderId="12" xfId="0" applyNumberFormat="1" applyFont="1" applyBorder="1" applyAlignment="1" applyProtection="1">
      <alignment horizontal="right" vertical="center" wrapText="1"/>
      <protection/>
    </xf>
    <xf numFmtId="170" fontId="8" fillId="0" borderId="17" xfId="0" applyNumberFormat="1" applyFont="1" applyBorder="1" applyAlignment="1" applyProtection="1">
      <alignment horizontal="right" vertical="center" wrapText="1"/>
      <protection/>
    </xf>
    <xf numFmtId="0" fontId="4" fillId="0" borderId="0" xfId="0" applyFont="1" applyBorder="1" applyAlignment="1">
      <alignment horizontal="left" vertical="top" wrapText="1"/>
    </xf>
    <xf numFmtId="0" fontId="0" fillId="0" borderId="0" xfId="0" applyAlignment="1" applyProtection="1">
      <alignment/>
      <protection/>
    </xf>
    <xf numFmtId="0" fontId="9" fillId="34" borderId="20" xfId="0" applyFont="1" applyFill="1" applyBorder="1" applyAlignment="1" applyProtection="1">
      <alignment horizontal="center" vertical="center" wrapText="1"/>
      <protection/>
    </xf>
    <xf numFmtId="0" fontId="9" fillId="34" borderId="20" xfId="0" applyFont="1" applyFill="1" applyBorder="1" applyAlignment="1" applyProtection="1">
      <alignment horizontal="center" wrapText="1"/>
      <protection/>
    </xf>
    <xf numFmtId="170" fontId="10" fillId="0" borderId="15" xfId="0" applyNumberFormat="1" applyFont="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horizontal="center"/>
      <protection/>
    </xf>
    <xf numFmtId="0" fontId="5" fillId="0" borderId="0" xfId="0" applyFont="1" applyAlignment="1" applyProtection="1">
      <alignment horizontal="justify" wrapText="1"/>
      <protection/>
    </xf>
    <xf numFmtId="0" fontId="13" fillId="34" borderId="20" xfId="0" applyFont="1" applyFill="1" applyBorder="1" applyAlignment="1" applyProtection="1">
      <alignment horizontal="center" wrapText="1"/>
      <protection/>
    </xf>
    <xf numFmtId="170" fontId="11" fillId="0" borderId="16" xfId="0" applyNumberFormat="1" applyFont="1" applyBorder="1" applyAlignment="1" applyProtection="1">
      <alignment horizontal="right"/>
      <protection/>
    </xf>
    <xf numFmtId="0" fontId="13" fillId="0" borderId="0" xfId="0" applyFont="1" applyBorder="1" applyAlignment="1" applyProtection="1">
      <alignment horizontal="center" wrapText="1"/>
      <protection/>
    </xf>
    <xf numFmtId="170" fontId="24" fillId="0" borderId="19" xfId="0" applyNumberFormat="1" applyFont="1" applyBorder="1" applyAlignment="1" applyProtection="1">
      <alignment wrapText="1"/>
      <protection/>
    </xf>
    <xf numFmtId="170" fontId="24" fillId="0" borderId="19" xfId="0" applyNumberFormat="1" applyFont="1" applyBorder="1" applyAlignment="1" applyProtection="1">
      <alignment horizontal="right" wrapText="1"/>
      <protection/>
    </xf>
    <xf numFmtId="0" fontId="9" fillId="0" borderId="0" xfId="0" applyFont="1" applyBorder="1" applyAlignment="1" applyProtection="1">
      <alignment horizontal="justify" vertical="top" wrapText="1"/>
      <protection locked="0"/>
    </xf>
    <xf numFmtId="0" fontId="4" fillId="0" borderId="0" xfId="0" applyFont="1" applyAlignment="1" applyProtection="1">
      <alignment horizontal="center" vertical="center"/>
      <protection/>
    </xf>
    <xf numFmtId="0" fontId="4" fillId="33" borderId="10" xfId="0" applyFont="1" applyFill="1" applyBorder="1" applyAlignment="1" applyProtection="1">
      <alignment horizontal="justify" vertical="center" wrapText="1"/>
      <protection/>
    </xf>
    <xf numFmtId="0" fontId="16" fillId="34" borderId="21" xfId="0" applyFont="1" applyFill="1" applyBorder="1" applyAlignment="1" applyProtection="1">
      <alignment horizontal="center" vertical="center" wrapText="1"/>
      <protection/>
    </xf>
    <xf numFmtId="0" fontId="16" fillId="34" borderId="22" xfId="0" applyFont="1" applyFill="1" applyBorder="1" applyAlignment="1" applyProtection="1">
      <alignment horizontal="center" vertical="center" wrapText="1"/>
      <protection/>
    </xf>
    <xf numFmtId="0" fontId="20" fillId="34" borderId="23" xfId="0" applyFont="1" applyFill="1" applyBorder="1" applyAlignment="1" applyProtection="1">
      <alignment vertical="center" wrapText="1"/>
      <protection/>
    </xf>
    <xf numFmtId="0" fontId="15" fillId="0" borderId="15" xfId="0" applyFont="1" applyBorder="1" applyAlignment="1" applyProtection="1">
      <alignment horizontal="justify" wrapText="1"/>
      <protection/>
    </xf>
    <xf numFmtId="0" fontId="15" fillId="0" borderId="16" xfId="0" applyFont="1" applyBorder="1" applyAlignment="1" applyProtection="1">
      <alignment horizontal="justify" wrapText="1"/>
      <protection/>
    </xf>
    <xf numFmtId="0" fontId="19" fillId="0" borderId="16" xfId="0" applyFont="1" applyBorder="1" applyAlignment="1" applyProtection="1">
      <alignment horizontal="left"/>
      <protection/>
    </xf>
    <xf numFmtId="0" fontId="20" fillId="0" borderId="16" xfId="0" applyFont="1" applyBorder="1" applyAlignment="1" applyProtection="1">
      <alignment horizontal="right"/>
      <protection/>
    </xf>
    <xf numFmtId="170" fontId="8" fillId="0" borderId="16" xfId="0" applyNumberFormat="1" applyFont="1" applyBorder="1" applyAlignment="1" applyProtection="1">
      <alignment horizontal="right" wrapText="1"/>
      <protection/>
    </xf>
    <xf numFmtId="170" fontId="0" fillId="0" borderId="19" xfId="0" applyNumberFormat="1" applyBorder="1" applyAlignment="1" applyProtection="1">
      <alignment horizontal="right"/>
      <protection/>
    </xf>
    <xf numFmtId="0" fontId="4" fillId="0" borderId="0" xfId="0" applyFont="1" applyAlignment="1" applyProtection="1">
      <alignment horizontal="center"/>
      <protection/>
    </xf>
    <xf numFmtId="0" fontId="16" fillId="34" borderId="21" xfId="0" applyFont="1" applyFill="1" applyBorder="1" applyAlignment="1" applyProtection="1">
      <alignment horizontal="center" vertical="top" wrapText="1"/>
      <protection/>
    </xf>
    <xf numFmtId="0" fontId="20" fillId="0" borderId="22" xfId="0" applyFont="1" applyBorder="1" applyAlignment="1" applyProtection="1">
      <alignment horizontal="center" vertical="top" wrapText="1"/>
      <protection/>
    </xf>
    <xf numFmtId="0" fontId="16" fillId="34" borderId="23" xfId="0" applyFont="1" applyFill="1" applyBorder="1" applyAlignment="1" applyProtection="1">
      <alignment horizontal="center" vertical="top" wrapText="1"/>
      <protection/>
    </xf>
    <xf numFmtId="6" fontId="0" fillId="0" borderId="19"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6" fontId="8" fillId="0" borderId="16"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3" fillId="0" borderId="0" xfId="0" applyFont="1" applyAlignment="1" applyProtection="1">
      <alignment vertical="center" wrapText="1"/>
      <protection/>
    </xf>
    <xf numFmtId="0" fontId="0" fillId="0" borderId="0" xfId="0" applyBorder="1" applyAlignment="1" applyProtection="1">
      <alignment vertical="center"/>
      <protection/>
    </xf>
    <xf numFmtId="6" fontId="13" fillId="0" borderId="19" xfId="0" applyNumberFormat="1" applyFont="1" applyBorder="1" applyAlignment="1" applyProtection="1">
      <alignment horizontal="center" vertical="center" wrapText="1"/>
      <protection/>
    </xf>
    <xf numFmtId="0" fontId="16" fillId="0" borderId="0" xfId="0" applyFont="1" applyBorder="1" applyAlignment="1" applyProtection="1">
      <alignment horizontal="right" vertical="center" readingOrder="1"/>
      <protection/>
    </xf>
    <xf numFmtId="0" fontId="9" fillId="0" borderId="0" xfId="0" applyFont="1" applyAlignment="1" applyProtection="1">
      <alignment horizontal="right" vertical="center"/>
      <protection/>
    </xf>
    <xf numFmtId="0" fontId="13" fillId="0" borderId="0" xfId="0" applyFont="1" applyAlignment="1" applyProtection="1">
      <alignment horizontal="right"/>
      <protection/>
    </xf>
    <xf numFmtId="0" fontId="5" fillId="0" borderId="0" xfId="0" applyFont="1" applyAlignment="1" applyProtection="1">
      <alignment horizontal="left" vertical="center"/>
      <protection/>
    </xf>
    <xf numFmtId="0" fontId="12" fillId="33" borderId="19" xfId="0" applyFont="1" applyFill="1" applyBorder="1" applyAlignment="1" applyProtection="1">
      <alignment horizontal="center"/>
      <protection/>
    </xf>
    <xf numFmtId="0" fontId="9" fillId="0" borderId="22" xfId="0" applyFont="1" applyBorder="1" applyAlignment="1" applyProtection="1">
      <alignment horizontal="center" wrapText="1"/>
      <protection/>
    </xf>
    <xf numFmtId="0" fontId="9" fillId="0" borderId="23" xfId="0" applyFont="1" applyBorder="1" applyAlignment="1" applyProtection="1">
      <alignment horizontal="center" wrapText="1"/>
      <protection/>
    </xf>
    <xf numFmtId="170" fontId="10" fillId="0" borderId="15" xfId="0" applyNumberFormat="1" applyFont="1" applyBorder="1" applyAlignment="1" applyProtection="1">
      <alignment vertical="center" wrapText="1"/>
      <protection/>
    </xf>
    <xf numFmtId="170" fontId="34" fillId="0" borderId="15" xfId="0" applyNumberFormat="1" applyFont="1" applyBorder="1" applyAlignment="1" applyProtection="1">
      <alignment horizontal="right" vertical="center"/>
      <protection/>
    </xf>
    <xf numFmtId="170" fontId="7" fillId="0" borderId="19" xfId="0" applyNumberFormat="1" applyFont="1" applyBorder="1" applyAlignment="1" applyProtection="1">
      <alignment wrapText="1"/>
      <protection/>
    </xf>
    <xf numFmtId="0" fontId="12" fillId="33" borderId="10" xfId="0" applyFont="1" applyFill="1" applyBorder="1" applyAlignment="1" applyProtection="1">
      <alignment horizontal="center"/>
      <protection/>
    </xf>
    <xf numFmtId="0" fontId="15" fillId="34" borderId="22" xfId="0" applyFont="1" applyFill="1" applyBorder="1" applyAlignment="1" applyProtection="1">
      <alignment horizontal="center" vertical="center" wrapText="1"/>
      <protection/>
    </xf>
    <xf numFmtId="0" fontId="20" fillId="34" borderId="24" xfId="0" applyFont="1" applyFill="1" applyBorder="1" applyAlignment="1" applyProtection="1">
      <alignment vertical="center" wrapText="1"/>
      <protection/>
    </xf>
    <xf numFmtId="0" fontId="20" fillId="34" borderId="25" xfId="0" applyFont="1" applyFill="1" applyBorder="1" applyAlignment="1" applyProtection="1">
      <alignment vertical="center" wrapText="1"/>
      <protection/>
    </xf>
    <xf numFmtId="0" fontId="16" fillId="34" borderId="23" xfId="0" applyFont="1" applyFill="1" applyBorder="1" applyAlignment="1" applyProtection="1">
      <alignment horizontal="center" vertical="center" wrapText="1"/>
      <protection/>
    </xf>
    <xf numFmtId="0" fontId="7" fillId="0" borderId="0" xfId="0" applyFont="1" applyBorder="1" applyAlignment="1" applyProtection="1">
      <alignment horizontal="right" wrapText="1"/>
      <protection/>
    </xf>
    <xf numFmtId="10" fontId="10" fillId="0" borderId="19" xfId="0" applyNumberFormat="1" applyFont="1" applyBorder="1" applyAlignment="1" applyProtection="1">
      <alignment horizontal="center"/>
      <protection locked="0"/>
    </xf>
    <xf numFmtId="0" fontId="10"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wrapText="1"/>
      <protection locked="0"/>
    </xf>
    <xf numFmtId="0" fontId="5" fillId="0" borderId="0" xfId="0" applyFont="1" applyAlignment="1" applyProtection="1">
      <alignment horizontal="center" wrapText="1"/>
      <protection/>
    </xf>
    <xf numFmtId="170" fontId="0" fillId="0" borderId="26" xfId="0" applyNumberFormat="1" applyFont="1" applyBorder="1" applyAlignment="1" applyProtection="1">
      <alignment vertical="center"/>
      <protection/>
    </xf>
    <xf numFmtId="170" fontId="0" fillId="0" borderId="27" xfId="0" applyNumberFormat="1" applyFont="1" applyBorder="1" applyAlignment="1" applyProtection="1">
      <alignment vertical="center"/>
      <protection/>
    </xf>
    <xf numFmtId="170" fontId="4" fillId="0" borderId="28" xfId="0" applyNumberFormat="1" applyFont="1" applyBorder="1" applyAlignment="1">
      <alignment horizontal="right" vertical="top" wrapText="1"/>
    </xf>
    <xf numFmtId="170" fontId="4" fillId="0" borderId="29" xfId="0" applyNumberFormat="1" applyFont="1" applyBorder="1" applyAlignment="1">
      <alignment horizontal="right" vertical="top" wrapText="1"/>
    </xf>
    <xf numFmtId="170" fontId="4" fillId="0" borderId="30" xfId="0" applyNumberFormat="1" applyFont="1" applyBorder="1" applyAlignment="1">
      <alignment horizontal="right" vertical="top" wrapText="1"/>
    </xf>
    <xf numFmtId="170" fontId="4" fillId="0" borderId="31" xfId="0" applyNumberFormat="1" applyFont="1" applyBorder="1" applyAlignment="1">
      <alignment horizontal="right" vertical="top" wrapText="1"/>
    </xf>
    <xf numFmtId="170" fontId="4" fillId="0" borderId="32" xfId="0" applyNumberFormat="1" applyFont="1" applyBorder="1" applyAlignment="1">
      <alignment horizontal="right" vertical="top" wrapText="1"/>
    </xf>
    <xf numFmtId="0" fontId="4" fillId="0" borderId="16" xfId="0" applyFont="1" applyBorder="1" applyAlignment="1">
      <alignment horizontal="right" vertical="top" wrapText="1"/>
    </xf>
    <xf numFmtId="0" fontId="4" fillId="0" borderId="33" xfId="0" applyFont="1" applyBorder="1" applyAlignment="1">
      <alignment horizontal="left" vertical="top" wrapText="1"/>
    </xf>
    <xf numFmtId="170" fontId="4" fillId="0" borderId="34" xfId="0" applyNumberFormat="1" applyFont="1" applyBorder="1" applyAlignment="1">
      <alignment horizontal="right" vertical="top" wrapText="1"/>
    </xf>
    <xf numFmtId="0" fontId="0" fillId="0" borderId="0" xfId="0" applyFont="1" applyAlignment="1" applyProtection="1">
      <alignment/>
      <protection/>
    </xf>
    <xf numFmtId="0" fontId="0" fillId="0" borderId="0" xfId="0" applyBorder="1" applyAlignment="1" applyProtection="1">
      <alignment horizontal="center"/>
      <protection/>
    </xf>
    <xf numFmtId="0" fontId="4" fillId="0" borderId="0" xfId="0" applyFont="1" applyBorder="1" applyAlignment="1" applyProtection="1">
      <alignment/>
      <protection/>
    </xf>
    <xf numFmtId="0" fontId="11" fillId="0" borderId="0" xfId="0" applyFont="1" applyBorder="1" applyAlignment="1" applyProtection="1">
      <alignment horizontal="right"/>
      <protection/>
    </xf>
    <xf numFmtId="0" fontId="3" fillId="0" borderId="0" xfId="0" applyFont="1" applyBorder="1" applyAlignment="1" applyProtection="1">
      <alignment/>
      <protection/>
    </xf>
    <xf numFmtId="0" fontId="7" fillId="0" borderId="0" xfId="0" applyFont="1" applyBorder="1" applyAlignment="1" applyProtection="1">
      <alignment horizontal="center" wrapText="1"/>
      <protection/>
    </xf>
    <xf numFmtId="0" fontId="0" fillId="0" borderId="0" xfId="0" applyBorder="1" applyAlignment="1" applyProtection="1">
      <alignment/>
      <protection/>
    </xf>
    <xf numFmtId="0" fontId="0" fillId="0" borderId="0" xfId="0" applyFont="1" applyBorder="1" applyAlignment="1" applyProtection="1">
      <alignment/>
      <protection/>
    </xf>
    <xf numFmtId="0" fontId="20" fillId="0" borderId="0" xfId="0" applyFont="1" applyAlignment="1" applyProtection="1">
      <alignment/>
      <protection/>
    </xf>
    <xf numFmtId="0" fontId="0" fillId="0" borderId="0" xfId="0" applyAlignment="1" applyProtection="1">
      <alignment vertical="center"/>
      <protection/>
    </xf>
    <xf numFmtId="0" fontId="0" fillId="0" borderId="0" xfId="0" applyFont="1" applyBorder="1" applyAlignment="1" applyProtection="1">
      <alignment horizontal="justify" vertical="top" wrapText="1"/>
      <protection/>
    </xf>
    <xf numFmtId="0" fontId="0" fillId="0" borderId="0" xfId="0" applyFont="1" applyBorder="1" applyAlignment="1" applyProtection="1">
      <alignment horizontal="center" vertical="center" wrapText="1"/>
      <protection/>
    </xf>
    <xf numFmtId="168" fontId="0" fillId="0" borderId="0" xfId="0" applyNumberFormat="1" applyFont="1" applyBorder="1" applyAlignment="1" applyProtection="1">
      <alignment horizontal="center" vertical="center" wrapText="1"/>
      <protection/>
    </xf>
    <xf numFmtId="8" fontId="0" fillId="0" borderId="0" xfId="0" applyNumberFormat="1" applyFont="1" applyBorder="1" applyAlignment="1" applyProtection="1">
      <alignment horizontal="center" vertical="center" wrapText="1"/>
      <protection/>
    </xf>
    <xf numFmtId="0" fontId="9" fillId="0" borderId="0" xfId="0" applyFont="1" applyBorder="1" applyAlignment="1" applyProtection="1">
      <alignment horizontal="right" wrapText="1"/>
      <protection/>
    </xf>
    <xf numFmtId="6" fontId="8" fillId="0" borderId="0" xfId="0" applyNumberFormat="1" applyFont="1" applyBorder="1" applyAlignment="1" applyProtection="1">
      <alignment horizontal="center" wrapText="1"/>
      <protection/>
    </xf>
    <xf numFmtId="0" fontId="13" fillId="0" borderId="0" xfId="0" applyFont="1" applyBorder="1" applyAlignment="1" applyProtection="1">
      <alignment horizontal="right" wrapText="1"/>
      <protection/>
    </xf>
    <xf numFmtId="0" fontId="0" fillId="0" borderId="35" xfId="0" applyBorder="1" applyAlignment="1" applyProtection="1">
      <alignment/>
      <protection/>
    </xf>
    <xf numFmtId="0" fontId="4" fillId="0" borderId="0" xfId="0" applyFont="1" applyAlignment="1" applyProtection="1">
      <alignment horizontal="justify" wrapText="1"/>
      <protection/>
    </xf>
    <xf numFmtId="0" fontId="4" fillId="0" borderId="0" xfId="0" applyFont="1" applyBorder="1" applyAlignment="1" applyProtection="1">
      <alignment horizontal="justify" vertical="top" wrapText="1"/>
      <protection/>
    </xf>
    <xf numFmtId="0" fontId="17" fillId="0" borderId="0" xfId="0" applyFont="1" applyAlignment="1" applyProtection="1">
      <alignment/>
      <protection/>
    </xf>
    <xf numFmtId="0" fontId="7" fillId="0" borderId="0" xfId="0" applyFont="1" applyBorder="1" applyAlignment="1" applyProtection="1">
      <alignment horizontal="justify" wrapText="1"/>
      <protection/>
    </xf>
    <xf numFmtId="0" fontId="8" fillId="0" borderId="0" xfId="0" applyFont="1" applyAlignment="1" applyProtection="1">
      <alignment horizontal="justify"/>
      <protection/>
    </xf>
    <xf numFmtId="170" fontId="10" fillId="0" borderId="0" xfId="0" applyNumberFormat="1" applyFont="1" applyBorder="1" applyAlignment="1" applyProtection="1">
      <alignment horizontal="right" wrapText="1"/>
      <protection/>
    </xf>
    <xf numFmtId="170" fontId="7" fillId="0" borderId="0" xfId="0" applyNumberFormat="1" applyFont="1" applyBorder="1" applyAlignment="1" applyProtection="1">
      <alignment horizontal="right" wrapText="1"/>
      <protection/>
    </xf>
    <xf numFmtId="170" fontId="7" fillId="0" borderId="0" xfId="0" applyNumberFormat="1" applyFont="1" applyBorder="1" applyAlignment="1" applyProtection="1">
      <alignment wrapText="1"/>
      <protection/>
    </xf>
    <xf numFmtId="0" fontId="8" fillId="0" borderId="0" xfId="0" applyFont="1" applyBorder="1" applyAlignment="1" applyProtection="1">
      <alignment horizontal="center" wrapText="1"/>
      <protection/>
    </xf>
    <xf numFmtId="0" fontId="3" fillId="33" borderId="0" xfId="0" applyFont="1" applyFill="1" applyAlignment="1" applyProtection="1">
      <alignment/>
      <protection/>
    </xf>
    <xf numFmtId="0" fontId="0" fillId="0" borderId="0" xfId="0" applyFont="1" applyAlignment="1" applyProtection="1">
      <alignment horizontal="justify"/>
      <protection/>
    </xf>
    <xf numFmtId="0" fontId="6" fillId="0" borderId="0" xfId="0" applyFont="1" applyBorder="1" applyAlignment="1" applyProtection="1">
      <alignment horizontal="justify" wrapText="1"/>
      <protection/>
    </xf>
    <xf numFmtId="0" fontId="0" fillId="0" borderId="0" xfId="0" applyBorder="1" applyAlignment="1" applyProtection="1">
      <alignment horizontal="center" vertical="center" wrapText="1"/>
      <protection/>
    </xf>
    <xf numFmtId="0" fontId="20" fillId="0" borderId="0" xfId="0" applyFont="1" applyBorder="1" applyAlignment="1" applyProtection="1">
      <alignment horizontal="right"/>
      <protection/>
    </xf>
    <xf numFmtId="170" fontId="8" fillId="0" borderId="0" xfId="0" applyNumberFormat="1" applyFont="1" applyBorder="1" applyAlignment="1" applyProtection="1">
      <alignment horizontal="right" wrapText="1"/>
      <protection/>
    </xf>
    <xf numFmtId="168" fontId="0" fillId="0" borderId="0" xfId="0" applyNumberFormat="1" applyBorder="1" applyAlignment="1" applyProtection="1">
      <alignment horizontal="center"/>
      <protection/>
    </xf>
    <xf numFmtId="0" fontId="0" fillId="0" borderId="0" xfId="0" applyAlignment="1" applyProtection="1">
      <alignment wrapText="1"/>
      <protection/>
    </xf>
    <xf numFmtId="0" fontId="18" fillId="0" borderId="0" xfId="0" applyFont="1" applyBorder="1" applyAlignment="1" applyProtection="1">
      <alignment/>
      <protection/>
    </xf>
    <xf numFmtId="0" fontId="8" fillId="0" borderId="0" xfId="0" applyFont="1" applyBorder="1" applyAlignment="1" applyProtection="1">
      <alignment horizontal="left"/>
      <protection/>
    </xf>
    <xf numFmtId="0" fontId="8" fillId="0" borderId="0" xfId="0" applyFont="1" applyBorder="1" applyAlignment="1" applyProtection="1">
      <alignment horizontal="left" wrapText="1"/>
      <protection/>
    </xf>
    <xf numFmtId="0" fontId="0" fillId="0" borderId="36" xfId="0" applyFont="1" applyBorder="1" applyAlignment="1" applyProtection="1">
      <alignment readingOrder="1"/>
      <protection/>
    </xf>
    <xf numFmtId="0" fontId="0" fillId="0" borderId="0" xfId="0" applyFont="1" applyBorder="1" applyAlignment="1" applyProtection="1">
      <alignment readingOrder="1"/>
      <protection/>
    </xf>
    <xf numFmtId="0" fontId="6" fillId="0" borderId="0" xfId="0" applyFont="1" applyBorder="1" applyAlignment="1" applyProtection="1">
      <alignment horizontal="center"/>
      <protection/>
    </xf>
    <xf numFmtId="0" fontId="0" fillId="0" borderId="0" xfId="0" applyFont="1" applyFill="1" applyAlignment="1">
      <alignment/>
    </xf>
    <xf numFmtId="6" fontId="8" fillId="0" borderId="17" xfId="0" applyNumberFormat="1" applyFont="1" applyBorder="1" applyAlignment="1">
      <alignment horizontal="right" vertical="center"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xf>
    <xf numFmtId="0" fontId="0" fillId="0" borderId="0" xfId="0" applyAlignment="1">
      <alignment horizontal="left"/>
    </xf>
    <xf numFmtId="0" fontId="38" fillId="35" borderId="37" xfId="0" applyFont="1" applyFill="1" applyBorder="1" applyAlignment="1" applyProtection="1">
      <alignment horizontal="center"/>
      <protection locked="0"/>
    </xf>
    <xf numFmtId="0" fontId="0" fillId="35" borderId="38" xfId="0" applyFill="1" applyBorder="1" applyAlignment="1" applyProtection="1">
      <alignment/>
      <protection locked="0"/>
    </xf>
    <xf numFmtId="0" fontId="0" fillId="35" borderId="39" xfId="0" applyFill="1" applyBorder="1" applyAlignment="1" applyProtection="1">
      <alignment horizontal="left"/>
      <protection locked="0"/>
    </xf>
    <xf numFmtId="1" fontId="0" fillId="35" borderId="38" xfId="0" applyNumberFormat="1" applyFill="1" applyBorder="1" applyAlignment="1" applyProtection="1">
      <alignment horizontal="left"/>
      <protection locked="0"/>
    </xf>
    <xf numFmtId="0" fontId="0" fillId="35" borderId="0" xfId="0" applyFill="1" applyBorder="1" applyAlignment="1" applyProtection="1">
      <alignment/>
      <protection locked="0"/>
    </xf>
    <xf numFmtId="14" fontId="0" fillId="35" borderId="38" xfId="0" applyNumberFormat="1" applyFill="1" applyBorder="1" applyAlignment="1" applyProtection="1">
      <alignment/>
      <protection locked="0"/>
    </xf>
    <xf numFmtId="14" fontId="0" fillId="35" borderId="39" xfId="0" applyNumberFormat="1" applyFill="1" applyBorder="1" applyAlignment="1" applyProtection="1">
      <alignment/>
      <protection locked="0"/>
    </xf>
    <xf numFmtId="0" fontId="0" fillId="35" borderId="39" xfId="0" applyFill="1" applyBorder="1" applyAlignment="1" applyProtection="1">
      <alignment/>
      <protection locked="0"/>
    </xf>
    <xf numFmtId="44" fontId="0" fillId="35" borderId="38" xfId="0" applyNumberFormat="1" applyFill="1" applyBorder="1" applyAlignment="1" applyProtection="1">
      <alignment/>
      <protection locked="0"/>
    </xf>
    <xf numFmtId="0" fontId="4" fillId="0" borderId="0" xfId="0" applyFont="1" applyFill="1" applyAlignment="1" applyProtection="1">
      <alignment horizontal="left"/>
      <protection/>
    </xf>
    <xf numFmtId="0" fontId="0" fillId="0" borderId="0" xfId="0" applyFill="1" applyBorder="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protection/>
    </xf>
    <xf numFmtId="15" fontId="0" fillId="0" borderId="0" xfId="0" applyNumberFormat="1" applyFill="1" applyBorder="1" applyAlignment="1" applyProtection="1">
      <alignment horizontal="left"/>
      <protection/>
    </xf>
    <xf numFmtId="0" fontId="26" fillId="0" borderId="0" xfId="53" applyFill="1" applyBorder="1" applyAlignment="1" applyProtection="1">
      <alignment/>
      <protection/>
    </xf>
    <xf numFmtId="0" fontId="38" fillId="0" borderId="0" xfId="0" applyFont="1" applyAlignment="1" applyProtection="1">
      <alignment horizontal="center"/>
      <protection/>
    </xf>
    <xf numFmtId="0" fontId="0" fillId="0" borderId="0" xfId="0" applyFill="1" applyAlignment="1" applyProtection="1">
      <alignment/>
      <protection/>
    </xf>
    <xf numFmtId="0" fontId="0" fillId="0" borderId="0" xfId="0" applyAlignment="1" applyProtection="1">
      <alignment horizontal="right"/>
      <protection/>
    </xf>
    <xf numFmtId="0" fontId="4" fillId="0" borderId="0" xfId="0" applyFont="1" applyFill="1" applyAlignment="1" applyProtection="1">
      <alignment/>
      <protection/>
    </xf>
    <xf numFmtId="0" fontId="0" fillId="0" borderId="0" xfId="0" applyFill="1" applyAlignment="1" applyProtection="1">
      <alignment horizontal="right"/>
      <protection/>
    </xf>
    <xf numFmtId="0" fontId="4" fillId="0" borderId="0" xfId="0" applyFont="1" applyAlignment="1" applyProtection="1">
      <alignment wrapText="1"/>
      <protection/>
    </xf>
    <xf numFmtId="14" fontId="0" fillId="0" borderId="0" xfId="0" applyNumberFormat="1" applyFill="1" applyAlignment="1" applyProtection="1">
      <alignment/>
      <protection/>
    </xf>
    <xf numFmtId="38" fontId="0" fillId="0" borderId="0" xfId="0" applyNumberFormat="1" applyBorder="1" applyAlignment="1" applyProtection="1">
      <alignment/>
      <protection/>
    </xf>
    <xf numFmtId="0" fontId="0" fillId="0" borderId="0" xfId="0" applyFont="1" applyFill="1" applyAlignment="1">
      <alignment/>
    </xf>
    <xf numFmtId="0" fontId="0" fillId="0" borderId="0" xfId="0" applyFont="1" applyAlignment="1" applyProtection="1">
      <alignment horizontal="right"/>
      <protection/>
    </xf>
    <xf numFmtId="0" fontId="0" fillId="35" borderId="38" xfId="0" applyFont="1" applyFill="1" applyBorder="1" applyAlignment="1" applyProtection="1">
      <alignment/>
      <protection locked="0"/>
    </xf>
    <xf numFmtId="0" fontId="0" fillId="0" borderId="0" xfId="0" applyFont="1" applyAlignment="1">
      <alignment/>
    </xf>
    <xf numFmtId="0" fontId="0" fillId="0" borderId="0" xfId="0" applyFont="1" applyFill="1" applyAlignment="1">
      <alignment/>
    </xf>
    <xf numFmtId="0" fontId="0" fillId="0" borderId="40" xfId="0" applyFill="1" applyBorder="1" applyAlignment="1">
      <alignment/>
    </xf>
    <xf numFmtId="170" fontId="8" fillId="36" borderId="12" xfId="0" applyNumberFormat="1" applyFont="1" applyFill="1" applyBorder="1" applyAlignment="1" applyProtection="1">
      <alignment horizontal="right" vertical="center" wrapText="1"/>
      <protection/>
    </xf>
    <xf numFmtId="170" fontId="8" fillId="35" borderId="12" xfId="0" applyNumberFormat="1" applyFont="1" applyFill="1" applyBorder="1" applyAlignment="1" applyProtection="1">
      <alignment horizontal="right" vertical="center" wrapText="1"/>
      <protection locked="0"/>
    </xf>
    <xf numFmtId="170" fontId="8" fillId="36" borderId="17" xfId="0" applyNumberFormat="1" applyFont="1" applyFill="1" applyBorder="1" applyAlignment="1" applyProtection="1">
      <alignment horizontal="right" vertical="center" wrapText="1"/>
      <protection/>
    </xf>
    <xf numFmtId="0" fontId="0" fillId="35" borderId="16" xfId="0" applyFont="1" applyFill="1" applyBorder="1" applyAlignment="1" applyProtection="1">
      <alignment horizontal="left"/>
      <protection locked="0"/>
    </xf>
    <xf numFmtId="0" fontId="0" fillId="35" borderId="16" xfId="0" applyFill="1" applyBorder="1" applyAlignment="1" applyProtection="1">
      <alignment horizontal="left"/>
      <protection locked="0"/>
    </xf>
    <xf numFmtId="0" fontId="0" fillId="35" borderId="41" xfId="0" applyFill="1" applyBorder="1" applyAlignment="1" applyProtection="1">
      <alignment/>
      <protection locked="0"/>
    </xf>
    <xf numFmtId="0" fontId="0" fillId="35" borderId="39" xfId="0" applyFill="1" applyBorder="1" applyAlignment="1" applyProtection="1">
      <alignment/>
      <protection locked="0"/>
    </xf>
    <xf numFmtId="0" fontId="0" fillId="35" borderId="30" xfId="0" applyFill="1" applyBorder="1" applyAlignment="1" applyProtection="1">
      <alignment/>
      <protection locked="0"/>
    </xf>
    <xf numFmtId="0" fontId="0" fillId="35" borderId="41" xfId="0" applyFont="1" applyFill="1" applyBorder="1" applyAlignment="1" applyProtection="1">
      <alignment/>
      <protection locked="0"/>
    </xf>
    <xf numFmtId="0" fontId="0" fillId="35" borderId="39" xfId="0" applyFont="1" applyFill="1" applyBorder="1" applyAlignment="1" applyProtection="1">
      <alignment/>
      <protection locked="0"/>
    </xf>
    <xf numFmtId="0" fontId="0" fillId="35" borderId="30" xfId="0" applyFont="1" applyFill="1" applyBorder="1" applyAlignment="1" applyProtection="1">
      <alignment/>
      <protection locked="0"/>
    </xf>
    <xf numFmtId="0" fontId="4" fillId="0" borderId="0" xfId="0" applyFont="1" applyAlignment="1">
      <alignment horizontal="center"/>
    </xf>
    <xf numFmtId="0" fontId="0" fillId="0" borderId="0" xfId="0" applyAlignment="1">
      <alignment/>
    </xf>
    <xf numFmtId="0" fontId="39" fillId="0" borderId="0" xfId="0" applyFont="1" applyAlignment="1">
      <alignment wrapText="1"/>
    </xf>
    <xf numFmtId="0" fontId="0" fillId="0" borderId="41" xfId="0" applyFill="1" applyBorder="1" applyAlignment="1">
      <alignment horizontal="left"/>
    </xf>
    <xf numFmtId="0" fontId="0" fillId="0" borderId="39" xfId="0" applyFill="1" applyBorder="1" applyAlignment="1">
      <alignment horizontal="left"/>
    </xf>
    <xf numFmtId="0" fontId="0" fillId="0" borderId="30" xfId="0" applyFill="1" applyBorder="1" applyAlignment="1">
      <alignment horizontal="left"/>
    </xf>
    <xf numFmtId="0" fontId="0" fillId="0" borderId="0" xfId="0" applyAlignment="1">
      <alignment vertical="top" wrapText="1"/>
    </xf>
    <xf numFmtId="0" fontId="41" fillId="0" borderId="40" xfId="0" applyFont="1" applyBorder="1" applyAlignment="1">
      <alignment horizontal="justify" vertical="top" wrapText="1"/>
    </xf>
    <xf numFmtId="0" fontId="0" fillId="0" borderId="0" xfId="0" applyBorder="1" applyAlignment="1">
      <alignment wrapText="1"/>
    </xf>
    <xf numFmtId="0" fontId="0" fillId="0" borderId="42" xfId="0" applyBorder="1" applyAlignment="1">
      <alignment wrapText="1"/>
    </xf>
    <xf numFmtId="0" fontId="41" fillId="0" borderId="18" xfId="0" applyFont="1" applyBorder="1" applyAlignment="1">
      <alignment horizontal="justify" vertical="top" wrapText="1"/>
    </xf>
    <xf numFmtId="0" fontId="0" fillId="0" borderId="38" xfId="0" applyBorder="1" applyAlignment="1">
      <alignment wrapText="1"/>
    </xf>
    <xf numFmtId="0" fontId="0" fillId="0" borderId="43" xfId="0" applyBorder="1" applyAlignment="1">
      <alignment wrapText="1"/>
    </xf>
    <xf numFmtId="0" fontId="26" fillId="0" borderId="0" xfId="53" applyAlignment="1" applyProtection="1">
      <alignment vertical="top" wrapText="1"/>
      <protection/>
    </xf>
    <xf numFmtId="0" fontId="25" fillId="0" borderId="44" xfId="0" applyFont="1" applyBorder="1" applyAlignment="1">
      <alignment horizontal="center" vertical="top" wrapText="1"/>
    </xf>
    <xf numFmtId="0" fontId="0" fillId="0" borderId="36" xfId="0" applyBorder="1" applyAlignment="1">
      <alignment/>
    </xf>
    <xf numFmtId="0" fontId="0" fillId="0" borderId="45" xfId="0" applyBorder="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1" fillId="0" borderId="0" xfId="0" applyFont="1" applyAlignment="1">
      <alignment horizontal="center" wrapText="1"/>
    </xf>
    <xf numFmtId="0" fontId="0" fillId="0" borderId="0" xfId="0" applyAlignment="1">
      <alignment wrapText="1"/>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justify" wrapText="1"/>
    </xf>
    <xf numFmtId="0" fontId="4" fillId="0" borderId="45" xfId="0" applyFont="1" applyBorder="1" applyAlignment="1">
      <alignment horizontal="center" vertical="top" wrapText="1"/>
    </xf>
    <xf numFmtId="0" fontId="4" fillId="0" borderId="43" xfId="0" applyFont="1" applyBorder="1" applyAlignment="1">
      <alignment horizontal="center" vertical="top" wrapText="1"/>
    </xf>
    <xf numFmtId="0" fontId="4" fillId="0" borderId="41" xfId="0" applyFont="1" applyBorder="1" applyAlignment="1">
      <alignment horizontal="left" vertical="top" wrapText="1"/>
    </xf>
    <xf numFmtId="0" fontId="0" fillId="0" borderId="39" xfId="0" applyBorder="1" applyAlignment="1">
      <alignment vertical="top" wrapText="1"/>
    </xf>
    <xf numFmtId="170" fontId="4" fillId="0" borderId="41" xfId="0" applyNumberFormat="1" applyFont="1" applyBorder="1" applyAlignment="1">
      <alignment horizontal="left" vertical="top" wrapText="1"/>
    </xf>
    <xf numFmtId="170" fontId="4" fillId="0" borderId="39"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30" xfId="0" applyFont="1" applyBorder="1" applyAlignment="1">
      <alignment horizontal="left" vertical="top" wrapText="1"/>
    </xf>
    <xf numFmtId="0" fontId="4" fillId="0" borderId="41" xfId="0" applyNumberFormat="1" applyFont="1" applyFill="1" applyBorder="1" applyAlignment="1" applyProtection="1">
      <alignment horizontal="left"/>
      <protection/>
    </xf>
    <xf numFmtId="0" fontId="0" fillId="0" borderId="39" xfId="0" applyNumberFormat="1" applyFont="1" applyFill="1" applyBorder="1" applyAlignment="1" applyProtection="1">
      <alignment horizontal="left"/>
      <protection/>
    </xf>
    <xf numFmtId="0" fontId="0" fillId="0" borderId="30" xfId="0" applyNumberFormat="1" applyFont="1" applyFill="1" applyBorder="1" applyAlignment="1" applyProtection="1">
      <alignment horizontal="left"/>
      <protection/>
    </xf>
    <xf numFmtId="0" fontId="4" fillId="0" borderId="44" xfId="0" applyFont="1" applyBorder="1" applyAlignment="1">
      <alignment horizontal="left" vertical="top" wrapText="1"/>
    </xf>
    <xf numFmtId="0" fontId="4" fillId="0" borderId="36" xfId="0" applyFont="1" applyBorder="1" applyAlignment="1">
      <alignment horizontal="left" vertical="top" wrapText="1"/>
    </xf>
    <xf numFmtId="0" fontId="4" fillId="0" borderId="18" xfId="0" applyFont="1" applyBorder="1" applyAlignment="1">
      <alignment horizontal="left" vertical="top" wrapText="1"/>
    </xf>
    <xf numFmtId="0" fontId="4" fillId="0" borderId="38" xfId="0" applyFont="1" applyBorder="1" applyAlignment="1">
      <alignment horizontal="left" vertical="top" wrapText="1"/>
    </xf>
    <xf numFmtId="0" fontId="4" fillId="0" borderId="21" xfId="0" applyFont="1" applyBorder="1" applyAlignment="1">
      <alignment horizontal="center" vertical="top" wrapText="1"/>
    </xf>
    <xf numFmtId="0" fontId="4" fillId="0" borderId="15" xfId="0" applyFont="1" applyBorder="1" applyAlignment="1">
      <alignment horizontal="center" vertical="top" wrapText="1"/>
    </xf>
    <xf numFmtId="170" fontId="4" fillId="0" borderId="21" xfId="0" applyNumberFormat="1" applyFont="1" applyBorder="1" applyAlignment="1">
      <alignment horizontal="center" vertical="top" wrapText="1"/>
    </xf>
    <xf numFmtId="170" fontId="4" fillId="0" borderId="15" xfId="0" applyNumberFormat="1" applyFont="1" applyBorder="1" applyAlignment="1">
      <alignment horizontal="center" vertical="top" wrapText="1"/>
    </xf>
    <xf numFmtId="0" fontId="0" fillId="0" borderId="15" xfId="0" applyBorder="1" applyAlignment="1">
      <alignment horizontal="center" vertical="top" wrapText="1"/>
    </xf>
    <xf numFmtId="0" fontId="0" fillId="0" borderId="0" xfId="0" applyFont="1" applyAlignment="1">
      <alignment horizontal="left" vertical="top" wrapText="1" readingOrder="1"/>
    </xf>
    <xf numFmtId="0" fontId="0" fillId="0" borderId="0" xfId="0" applyAlignment="1">
      <alignment vertical="top" wrapText="1" readingOrder="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4" fillId="0" borderId="39" xfId="0" applyFont="1" applyBorder="1" applyAlignment="1">
      <alignment horizontal="left" vertical="top" wrapText="1"/>
    </xf>
    <xf numFmtId="0" fontId="4" fillId="0" borderId="45" xfId="0" applyFont="1" applyBorder="1" applyAlignment="1">
      <alignment horizontal="left" vertical="top" wrapText="1"/>
    </xf>
    <xf numFmtId="0" fontId="4" fillId="0" borderId="40" xfId="0" applyFont="1" applyFill="1" applyBorder="1" applyAlignment="1">
      <alignment horizontal="left" vertical="top" wrapText="1"/>
    </xf>
    <xf numFmtId="0" fontId="4" fillId="0" borderId="42" xfId="0" applyFont="1" applyFill="1" applyBorder="1" applyAlignment="1">
      <alignment horizontal="left" vertical="top" wrapText="1"/>
    </xf>
    <xf numFmtId="0" fontId="3" fillId="0" borderId="50" xfId="0" applyFont="1" applyBorder="1" applyAlignment="1">
      <alignment horizontal="center" wrapText="1"/>
    </xf>
    <xf numFmtId="0" fontId="0" fillId="0" borderId="50" xfId="0" applyBorder="1" applyAlignment="1">
      <alignment wrapText="1"/>
    </xf>
    <xf numFmtId="0" fontId="0" fillId="0" borderId="18" xfId="0" applyFont="1" applyBorder="1" applyAlignment="1" applyProtection="1">
      <alignment readingOrder="1"/>
      <protection/>
    </xf>
    <xf numFmtId="0" fontId="0" fillId="0" borderId="38" xfId="0" applyBorder="1" applyAlignment="1" applyProtection="1">
      <alignment readingOrder="1"/>
      <protection/>
    </xf>
    <xf numFmtId="0" fontId="10" fillId="0" borderId="16" xfId="0" applyFont="1" applyBorder="1" applyAlignment="1" applyProtection="1">
      <alignment horizontal="left" vertical="top" wrapText="1" readingOrder="1"/>
      <protection locked="0"/>
    </xf>
    <xf numFmtId="0" fontId="0" fillId="0" borderId="16" xfId="0" applyBorder="1" applyAlignment="1" applyProtection="1">
      <alignment vertical="top" wrapText="1" readingOrder="1"/>
      <protection locked="0"/>
    </xf>
    <xf numFmtId="0" fontId="13" fillId="0" borderId="13" xfId="0" applyFont="1" applyBorder="1" applyAlignment="1" applyProtection="1">
      <alignment horizontal="center" wrapText="1"/>
      <protection/>
    </xf>
    <xf numFmtId="0" fontId="13" fillId="0" borderId="14" xfId="0" applyFont="1" applyBorder="1" applyAlignment="1" applyProtection="1">
      <alignment horizontal="center" wrapText="1"/>
      <protection/>
    </xf>
    <xf numFmtId="0" fontId="35" fillId="0" borderId="41" xfId="0" applyFont="1" applyFill="1" applyBorder="1" applyAlignment="1" applyProtection="1">
      <alignment horizontal="right" vertical="center"/>
      <protection/>
    </xf>
    <xf numFmtId="0" fontId="36" fillId="0" borderId="39" xfId="0" applyFont="1" applyFill="1" applyBorder="1" applyAlignment="1" applyProtection="1">
      <alignment horizontal="right" vertical="center"/>
      <protection/>
    </xf>
    <xf numFmtId="0" fontId="36" fillId="0" borderId="30" xfId="0" applyFont="1" applyFill="1" applyBorder="1" applyAlignment="1" applyProtection="1">
      <alignment horizontal="right" vertical="center"/>
      <protection/>
    </xf>
    <xf numFmtId="0" fontId="0" fillId="0" borderId="41" xfId="0" applyFont="1" applyBorder="1" applyAlignment="1" applyProtection="1">
      <alignment readingOrder="1"/>
      <protection/>
    </xf>
    <xf numFmtId="0" fontId="0" fillId="0" borderId="39" xfId="0" applyBorder="1" applyAlignment="1" applyProtection="1">
      <alignment readingOrder="1"/>
      <protection/>
    </xf>
    <xf numFmtId="0" fontId="9" fillId="0" borderId="36" xfId="0" applyFont="1" applyBorder="1" applyAlignment="1" applyProtection="1">
      <alignment horizontal="center" wrapText="1"/>
      <protection/>
    </xf>
    <xf numFmtId="0" fontId="0" fillId="0" borderId="0" xfId="0" applyBorder="1" applyAlignment="1" applyProtection="1">
      <alignment horizontal="center"/>
      <protection/>
    </xf>
    <xf numFmtId="0" fontId="0" fillId="0" borderId="35" xfId="0" applyBorder="1" applyAlignment="1" applyProtection="1">
      <alignment horizontal="center"/>
      <protection/>
    </xf>
    <xf numFmtId="0" fontId="9" fillId="0" borderId="21" xfId="0" applyFont="1" applyBorder="1" applyAlignment="1" applyProtection="1">
      <alignment horizontal="center" wrapText="1"/>
      <protection/>
    </xf>
    <xf numFmtId="0" fontId="0" fillId="0" borderId="22" xfId="0" applyBorder="1" applyAlignment="1" applyProtection="1">
      <alignment horizontal="center" wrapText="1"/>
      <protection/>
    </xf>
    <xf numFmtId="0" fontId="0" fillId="0" borderId="23" xfId="0" applyBorder="1" applyAlignment="1" applyProtection="1">
      <alignment horizontal="center" wrapText="1"/>
      <protection/>
    </xf>
    <xf numFmtId="0" fontId="0" fillId="0" borderId="22" xfId="0" applyBorder="1" applyAlignment="1" applyProtection="1">
      <alignment/>
      <protection/>
    </xf>
    <xf numFmtId="0" fontId="0" fillId="0" borderId="23" xfId="0" applyBorder="1" applyAlignment="1" applyProtection="1">
      <alignment/>
      <protection/>
    </xf>
    <xf numFmtId="0" fontId="4" fillId="0" borderId="48" xfId="0" applyFont="1" applyFill="1" applyBorder="1" applyAlignment="1" applyProtection="1">
      <alignment horizontal="left"/>
      <protection/>
    </xf>
    <xf numFmtId="0" fontId="0" fillId="0" borderId="0" xfId="0" applyBorder="1" applyAlignment="1" applyProtection="1">
      <alignment horizontal="left"/>
      <protection/>
    </xf>
    <xf numFmtId="0" fontId="0" fillId="0" borderId="22" xfId="0" applyBorder="1" applyAlignment="1" applyProtection="1">
      <alignment wrapText="1"/>
      <protection/>
    </xf>
    <xf numFmtId="0" fontId="0" fillId="0" borderId="23" xfId="0" applyBorder="1" applyAlignment="1" applyProtection="1">
      <alignment wrapText="1"/>
      <protection/>
    </xf>
    <xf numFmtId="0" fontId="4" fillId="0" borderId="21" xfId="0" applyFont="1" applyBorder="1" applyAlignment="1" applyProtection="1">
      <alignment horizontal="center" wrapText="1"/>
      <protection/>
    </xf>
    <xf numFmtId="0" fontId="31" fillId="0" borderId="41" xfId="0" applyNumberFormat="1" applyFont="1" applyBorder="1" applyAlignment="1" applyProtection="1">
      <alignment horizontal="left" vertical="center"/>
      <protection/>
    </xf>
    <xf numFmtId="0" fontId="31" fillId="0" borderId="39" xfId="0" applyNumberFormat="1" applyFont="1" applyBorder="1" applyAlignment="1" applyProtection="1">
      <alignment horizontal="left" vertical="center"/>
      <protection/>
    </xf>
    <xf numFmtId="0" fontId="31" fillId="0" borderId="30" xfId="0" applyNumberFormat="1" applyFont="1" applyBorder="1" applyAlignment="1" applyProtection="1">
      <alignment horizontal="left" vertical="center"/>
      <protection/>
    </xf>
    <xf numFmtId="0" fontId="2" fillId="0" borderId="0" xfId="0" applyFont="1" applyAlignment="1" applyProtection="1">
      <alignment horizontal="center"/>
      <protection/>
    </xf>
    <xf numFmtId="0" fontId="0" fillId="0" borderId="0" xfId="0" applyAlignment="1" applyProtection="1">
      <alignment/>
      <protection/>
    </xf>
    <xf numFmtId="170" fontId="7" fillId="0" borderId="10" xfId="0" applyNumberFormat="1" applyFont="1" applyBorder="1" applyAlignment="1" applyProtection="1">
      <alignment horizontal="right"/>
      <protection/>
    </xf>
    <xf numFmtId="170" fontId="0" fillId="0" borderId="12" xfId="0" applyNumberFormat="1" applyBorder="1" applyAlignment="1" applyProtection="1">
      <alignment horizontal="right"/>
      <protection/>
    </xf>
    <xf numFmtId="0" fontId="9" fillId="0" borderId="13" xfId="0" applyFont="1" applyBorder="1" applyAlignment="1" applyProtection="1">
      <alignment horizontal="center"/>
      <protection/>
    </xf>
    <xf numFmtId="0" fontId="0" fillId="0" borderId="37" xfId="0" applyBorder="1" applyAlignment="1" applyProtection="1">
      <alignment horizontal="center"/>
      <protection/>
    </xf>
    <xf numFmtId="0" fontId="0" fillId="0" borderId="14" xfId="0" applyBorder="1" applyAlignment="1" applyProtection="1">
      <alignment horizontal="center"/>
      <protection/>
    </xf>
    <xf numFmtId="0" fontId="13" fillId="0" borderId="46" xfId="0" applyFont="1" applyBorder="1" applyAlignment="1" applyProtection="1">
      <alignment horizontal="center"/>
      <protection/>
    </xf>
    <xf numFmtId="0" fontId="0" fillId="0" borderId="51" xfId="0" applyBorder="1" applyAlignment="1" applyProtection="1">
      <alignment/>
      <protection/>
    </xf>
    <xf numFmtId="0" fontId="0" fillId="0" borderId="47" xfId="0" applyBorder="1" applyAlignment="1" applyProtection="1">
      <alignment/>
      <protection/>
    </xf>
    <xf numFmtId="0" fontId="0" fillId="0" borderId="13" xfId="0" applyBorder="1" applyAlignment="1" applyProtection="1">
      <alignment/>
      <protection/>
    </xf>
    <xf numFmtId="0" fontId="0" fillId="0" borderId="37" xfId="0" applyBorder="1" applyAlignment="1" applyProtection="1">
      <alignment/>
      <protection/>
    </xf>
    <xf numFmtId="0" fontId="0" fillId="0" borderId="14" xfId="0" applyBorder="1" applyAlignment="1" applyProtection="1">
      <alignment/>
      <protection/>
    </xf>
    <xf numFmtId="0" fontId="16" fillId="34" borderId="44" xfId="0" applyFont="1" applyFill="1" applyBorder="1" applyAlignment="1" applyProtection="1">
      <alignment horizontal="center" wrapText="1"/>
      <protection/>
    </xf>
    <xf numFmtId="0" fontId="20" fillId="0" borderId="45" xfId="0" applyFont="1" applyBorder="1" applyAlignment="1" applyProtection="1">
      <alignment horizontal="center" wrapText="1"/>
      <protection/>
    </xf>
    <xf numFmtId="0" fontId="20" fillId="0" borderId="40" xfId="0" applyFont="1" applyBorder="1" applyAlignment="1" applyProtection="1">
      <alignment horizontal="center" wrapText="1"/>
      <protection/>
    </xf>
    <xf numFmtId="0" fontId="20" fillId="0" borderId="42" xfId="0" applyFont="1" applyBorder="1" applyAlignment="1" applyProtection="1">
      <alignment horizontal="center" wrapText="1"/>
      <protection/>
    </xf>
    <xf numFmtId="0" fontId="16" fillId="34" borderId="24" xfId="0" applyFont="1" applyFill="1" applyBorder="1" applyAlignment="1" applyProtection="1">
      <alignment horizontal="center" vertical="top" wrapText="1"/>
      <protection/>
    </xf>
    <xf numFmtId="0" fontId="20" fillId="0" borderId="25" xfId="0" applyFont="1" applyBorder="1" applyAlignment="1" applyProtection="1">
      <alignment horizontal="center" vertical="top" wrapText="1"/>
      <protection/>
    </xf>
    <xf numFmtId="0" fontId="15" fillId="33" borderId="44" xfId="0" applyFont="1" applyFill="1" applyBorder="1" applyAlignment="1" applyProtection="1">
      <alignment horizontal="justify" wrapText="1"/>
      <protection/>
    </xf>
    <xf numFmtId="0" fontId="0" fillId="33" borderId="45" xfId="0" applyFill="1" applyBorder="1" applyAlignment="1" applyProtection="1">
      <alignment/>
      <protection/>
    </xf>
    <xf numFmtId="0" fontId="0" fillId="33" borderId="40" xfId="0" applyFill="1" applyBorder="1" applyAlignment="1" applyProtection="1">
      <alignment/>
      <protection/>
    </xf>
    <xf numFmtId="0" fontId="0" fillId="33" borderId="42" xfId="0" applyFill="1" applyBorder="1" applyAlignment="1" applyProtection="1">
      <alignment/>
      <protection/>
    </xf>
    <xf numFmtId="0" fontId="0" fillId="33" borderId="18" xfId="0" applyFill="1" applyBorder="1" applyAlignment="1" applyProtection="1">
      <alignment/>
      <protection/>
    </xf>
    <xf numFmtId="0" fontId="0" fillId="33" borderId="43" xfId="0" applyFill="1" applyBorder="1" applyAlignment="1" applyProtection="1">
      <alignment/>
      <protection/>
    </xf>
    <xf numFmtId="170" fontId="11" fillId="0" borderId="41" xfId="0" applyNumberFormat="1" applyFont="1" applyBorder="1" applyAlignment="1" applyProtection="1">
      <alignment horizontal="right" vertical="center" wrapText="1"/>
      <protection/>
    </xf>
    <xf numFmtId="0" fontId="11" fillId="0" borderId="39" xfId="0" applyFont="1" applyBorder="1" applyAlignment="1" applyProtection="1">
      <alignment horizontal="right" wrapText="1"/>
      <protection/>
    </xf>
    <xf numFmtId="0" fontId="11" fillId="0" borderId="30" xfId="0" applyFont="1" applyBorder="1" applyAlignment="1" applyProtection="1">
      <alignment horizontal="right" wrapText="1"/>
      <protection/>
    </xf>
    <xf numFmtId="49" fontId="8" fillId="0" borderId="44" xfId="0" applyNumberFormat="1" applyFont="1" applyBorder="1" applyAlignment="1" applyProtection="1">
      <alignment horizontal="center" vertical="center" wrapText="1"/>
      <protection locked="0"/>
    </xf>
    <xf numFmtId="49" fontId="0" fillId="0" borderId="45" xfId="0" applyNumberFormat="1" applyBorder="1" applyAlignment="1" applyProtection="1">
      <alignment horizontal="center" vertical="center" wrapText="1"/>
      <protection locked="0"/>
    </xf>
    <xf numFmtId="49" fontId="0" fillId="0" borderId="40"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49" fontId="0" fillId="0" borderId="43" xfId="0" applyNumberForma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8" fillId="33" borderId="44" xfId="0" applyFont="1" applyFill="1" applyBorder="1" applyAlignment="1" applyProtection="1">
      <alignment horizontal="center" vertical="center" wrapText="1"/>
      <protection/>
    </xf>
    <xf numFmtId="0" fontId="0" fillId="33" borderId="36" xfId="0" applyFill="1" applyBorder="1" applyAlignment="1" applyProtection="1">
      <alignment horizontal="center" vertical="center" wrapText="1"/>
      <protection/>
    </xf>
    <xf numFmtId="0" fontId="0" fillId="33" borderId="45" xfId="0" applyFill="1" applyBorder="1" applyAlignment="1" applyProtection="1">
      <alignment horizontal="center" vertical="center" wrapText="1"/>
      <protection/>
    </xf>
    <xf numFmtId="0" fontId="0" fillId="33" borderId="40" xfId="0" applyFill="1" applyBorder="1" applyAlignment="1" applyProtection="1">
      <alignment horizontal="center" vertical="center" wrapText="1"/>
      <protection/>
    </xf>
    <xf numFmtId="0" fontId="0" fillId="33" borderId="0" xfId="0" applyFill="1" applyAlignment="1" applyProtection="1">
      <alignment horizontal="center" vertical="center" wrapText="1"/>
      <protection/>
    </xf>
    <xf numFmtId="0" fontId="0" fillId="33" borderId="42" xfId="0" applyFill="1" applyBorder="1" applyAlignment="1" applyProtection="1">
      <alignment horizontal="center" vertical="center" wrapText="1"/>
      <protection/>
    </xf>
    <xf numFmtId="0" fontId="8" fillId="0" borderId="22" xfId="0" applyFon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170" fontId="0" fillId="0" borderId="15" xfId="0" applyNumberFormat="1" applyFont="1" applyBorder="1" applyAlignment="1" applyProtection="1">
      <alignment vertical="center" wrapText="1"/>
      <protection locked="0"/>
    </xf>
    <xf numFmtId="170" fontId="0" fillId="0" borderId="26" xfId="0" applyNumberFormat="1" applyFont="1" applyBorder="1" applyAlignment="1" applyProtection="1">
      <alignment vertical="center" wrapText="1"/>
      <protection/>
    </xf>
    <xf numFmtId="170" fontId="0" fillId="0" borderId="52" xfId="0" applyNumberFormat="1" applyBorder="1" applyAlignment="1" applyProtection="1">
      <alignment/>
      <protection/>
    </xf>
    <xf numFmtId="0" fontId="16" fillId="34" borderId="45" xfId="0" applyFont="1" applyFill="1" applyBorder="1" applyAlignment="1" applyProtection="1">
      <alignment horizontal="center" wrapText="1"/>
      <protection/>
    </xf>
    <xf numFmtId="0" fontId="16" fillId="34" borderId="44" xfId="0" applyFont="1" applyFill="1" applyBorder="1" applyAlignment="1" applyProtection="1">
      <alignment horizontal="center" vertical="center" wrapText="1"/>
      <protection/>
    </xf>
    <xf numFmtId="0" fontId="0" fillId="0" borderId="40" xfId="0" applyBorder="1" applyAlignment="1" applyProtection="1">
      <alignment vertical="center" wrapText="1"/>
      <protection/>
    </xf>
    <xf numFmtId="0" fontId="0" fillId="0" borderId="24" xfId="0" applyBorder="1" applyAlignment="1" applyProtection="1">
      <alignment vertical="center" wrapText="1"/>
      <protection/>
    </xf>
    <xf numFmtId="0" fontId="16" fillId="34" borderId="41" xfId="0" applyFont="1" applyFill="1" applyBorder="1" applyAlignment="1" applyProtection="1">
      <alignment horizontal="center" vertical="center" wrapText="1"/>
      <protection/>
    </xf>
    <xf numFmtId="0" fontId="0" fillId="0" borderId="30" xfId="0" applyBorder="1" applyAlignment="1" applyProtection="1">
      <alignment horizontal="center" vertical="center"/>
      <protection/>
    </xf>
    <xf numFmtId="0" fontId="8" fillId="0" borderId="53" xfId="0" applyFont="1" applyBorder="1" applyAlignment="1" applyProtection="1">
      <alignment horizontal="center" vertical="center" wrapText="1"/>
      <protection locked="0"/>
    </xf>
    <xf numFmtId="49" fontId="8" fillId="0" borderId="54" xfId="0" applyNumberFormat="1" applyFont="1" applyBorder="1" applyAlignment="1" applyProtection="1">
      <alignment horizontal="center" vertical="center" wrapText="1"/>
      <protection locked="0"/>
    </xf>
    <xf numFmtId="49" fontId="0" fillId="0" borderId="55" xfId="0" applyNumberForma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16" fillId="34" borderId="40" xfId="0" applyFont="1" applyFill="1" applyBorder="1" applyAlignment="1" applyProtection="1">
      <alignment horizontal="center" vertical="center" wrapText="1"/>
      <protection/>
    </xf>
    <xf numFmtId="0" fontId="16" fillId="34" borderId="42" xfId="0" applyFont="1" applyFill="1" applyBorder="1" applyAlignment="1" applyProtection="1">
      <alignment horizontal="center" vertical="center" wrapText="1"/>
      <protection/>
    </xf>
    <xf numFmtId="0" fontId="16" fillId="34" borderId="25" xfId="0" applyFont="1" applyFill="1" applyBorder="1" applyAlignment="1" applyProtection="1">
      <alignment horizontal="center" vertical="top" wrapText="1"/>
      <protection/>
    </xf>
    <xf numFmtId="0" fontId="0" fillId="0" borderId="18" xfId="0" applyFont="1" applyBorder="1" applyAlignment="1" applyProtection="1">
      <alignment horizontal="left" vertical="top" wrapText="1"/>
      <protection locked="0"/>
    </xf>
    <xf numFmtId="0" fontId="0" fillId="0" borderId="43" xfId="0" applyBorder="1" applyAlignment="1" applyProtection="1">
      <alignment horizontal="left" wrapText="1"/>
      <protection locked="0"/>
    </xf>
    <xf numFmtId="0" fontId="16" fillId="0" borderId="40" xfId="0" applyFont="1" applyBorder="1" applyAlignment="1" applyProtection="1">
      <alignment horizontal="right" vertical="center"/>
      <protection/>
    </xf>
    <xf numFmtId="0" fontId="19" fillId="0" borderId="0" xfId="0" applyFont="1" applyAlignment="1" applyProtection="1">
      <alignment horizontal="right"/>
      <protection/>
    </xf>
    <xf numFmtId="0" fontId="17" fillId="0" borderId="0" xfId="0" applyFont="1" applyBorder="1" applyAlignment="1" applyProtection="1">
      <alignment vertical="center"/>
      <protection/>
    </xf>
    <xf numFmtId="168"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40" xfId="0" applyFont="1" applyBorder="1" applyAlignment="1" applyProtection="1">
      <alignment horizontal="center" vertical="center" wrapText="1"/>
      <protection/>
    </xf>
    <xf numFmtId="0" fontId="20" fillId="0" borderId="42"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36"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35" xfId="0" applyFont="1" applyBorder="1" applyAlignment="1" applyProtection="1">
      <alignment horizontal="center" vertical="center" wrapText="1"/>
      <protection/>
    </xf>
    <xf numFmtId="0" fontId="16" fillId="34" borderId="21" xfId="0" applyFont="1" applyFill="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20" fillId="0" borderId="44" xfId="0" applyFont="1" applyBorder="1" applyAlignment="1" applyProtection="1">
      <alignment horizontal="center" vertical="center" wrapText="1"/>
      <protection/>
    </xf>
    <xf numFmtId="0" fontId="20" fillId="0" borderId="45" xfId="0" applyFont="1" applyBorder="1" applyAlignment="1" applyProtection="1">
      <alignment horizontal="center" vertical="center"/>
      <protection/>
    </xf>
    <xf numFmtId="0" fontId="20" fillId="0" borderId="42"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14" fillId="0" borderId="41" xfId="0" applyFont="1" applyBorder="1" applyAlignment="1" applyProtection="1">
      <alignment horizontal="left"/>
      <protection/>
    </xf>
    <xf numFmtId="0" fontId="4" fillId="0" borderId="39" xfId="0" applyFont="1" applyBorder="1" applyAlignment="1" applyProtection="1">
      <alignment horizontal="left"/>
      <protection/>
    </xf>
    <xf numFmtId="0" fontId="4" fillId="0" borderId="30" xfId="0" applyFont="1" applyBorder="1" applyAlignment="1" applyProtection="1">
      <alignment horizontal="left"/>
      <protection/>
    </xf>
    <xf numFmtId="0" fontId="16" fillId="34" borderId="21" xfId="0" applyFont="1" applyFill="1" applyBorder="1" applyAlignment="1" applyProtection="1">
      <alignment horizontal="center" wrapText="1"/>
      <protection/>
    </xf>
    <xf numFmtId="0" fontId="20" fillId="0" borderId="22" xfId="0" applyFont="1" applyBorder="1" applyAlignment="1" applyProtection="1">
      <alignment horizontal="center" wrapText="1"/>
      <protection/>
    </xf>
    <xf numFmtId="0" fontId="7" fillId="0" borderId="41" xfId="0" applyFont="1" applyBorder="1" applyAlignment="1" applyProtection="1">
      <alignment horizontal="left" wrapText="1"/>
      <protection locked="0"/>
    </xf>
    <xf numFmtId="0" fontId="7" fillId="0" borderId="30" xfId="0" applyFont="1" applyBorder="1" applyAlignment="1" applyProtection="1">
      <alignment horizontal="left" wrapText="1"/>
      <protection locked="0"/>
    </xf>
    <xf numFmtId="0" fontId="1" fillId="0" borderId="0" xfId="0" applyFont="1" applyAlignment="1" applyProtection="1">
      <alignment horizontal="center"/>
      <protection/>
    </xf>
    <xf numFmtId="0" fontId="13" fillId="0" borderId="0" xfId="0" applyFont="1" applyBorder="1" applyAlignment="1" applyProtection="1">
      <alignment horizontal="center" wrapText="1"/>
      <protection/>
    </xf>
    <xf numFmtId="0" fontId="17" fillId="0" borderId="0" xfId="0" applyFont="1" applyAlignment="1" applyProtection="1">
      <alignment horizontal="center" wrapText="1"/>
      <protection/>
    </xf>
    <xf numFmtId="0" fontId="17" fillId="0" borderId="49" xfId="0" applyFont="1" applyBorder="1" applyAlignment="1" applyProtection="1">
      <alignment horizontal="center" wrapText="1"/>
      <protection/>
    </xf>
    <xf numFmtId="0" fontId="8" fillId="0" borderId="38" xfId="0" applyFont="1" applyBorder="1" applyAlignment="1" applyProtection="1">
      <alignment horizontal="justify"/>
      <protection/>
    </xf>
    <xf numFmtId="0" fontId="0" fillId="0" borderId="38" xfId="0" applyBorder="1" applyAlignment="1" applyProtection="1">
      <alignment/>
      <protection/>
    </xf>
    <xf numFmtId="0" fontId="34" fillId="0" borderId="41" xfId="0" applyFont="1" applyBorder="1" applyAlignment="1" applyProtection="1">
      <alignment horizontal="right"/>
      <protection/>
    </xf>
    <xf numFmtId="0" fontId="34" fillId="0" borderId="39" xfId="0" applyFont="1" applyBorder="1" applyAlignment="1" applyProtection="1">
      <alignment horizontal="right"/>
      <protection/>
    </xf>
    <xf numFmtId="0" fontId="11" fillId="0" borderId="39" xfId="0" applyFont="1" applyBorder="1" applyAlignment="1" applyProtection="1">
      <alignment horizontal="right"/>
      <protection/>
    </xf>
    <xf numFmtId="0" fontId="11" fillId="0" borderId="30" xfId="0" applyFont="1" applyBorder="1" applyAlignment="1" applyProtection="1">
      <alignment horizontal="right"/>
      <protection/>
    </xf>
    <xf numFmtId="0" fontId="14" fillId="0" borderId="41" xfId="0" applyFont="1" applyBorder="1" applyAlignment="1" applyProtection="1">
      <alignment horizontal="left" wrapText="1"/>
      <protection/>
    </xf>
    <xf numFmtId="0" fontId="0" fillId="0" borderId="39" xfId="0" applyBorder="1" applyAlignment="1">
      <alignment wrapText="1"/>
    </xf>
    <xf numFmtId="0" fontId="0" fillId="0" borderId="30" xfId="0" applyBorder="1" applyAlignment="1">
      <alignment wrapText="1"/>
    </xf>
    <xf numFmtId="0" fontId="13" fillId="34" borderId="56" xfId="0" applyFont="1" applyFill="1" applyBorder="1" applyAlignment="1" applyProtection="1">
      <alignment horizontal="center" wrapText="1"/>
      <protection/>
    </xf>
    <xf numFmtId="0" fontId="13" fillId="34" borderId="57" xfId="0" applyFont="1" applyFill="1" applyBorder="1" applyAlignment="1" applyProtection="1">
      <alignment horizontal="center" wrapText="1"/>
      <protection/>
    </xf>
    <xf numFmtId="0" fontId="7" fillId="0" borderId="26" xfId="0" applyFont="1" applyBorder="1" applyAlignment="1" applyProtection="1">
      <alignment horizontal="left" wrapText="1"/>
      <protection locked="0"/>
    </xf>
    <xf numFmtId="0" fontId="7" fillId="0" borderId="52" xfId="0" applyFont="1" applyBorder="1" applyAlignment="1" applyProtection="1">
      <alignment horizontal="left" wrapText="1"/>
      <protection locked="0"/>
    </xf>
    <xf numFmtId="0" fontId="0" fillId="0" borderId="39" xfId="0" applyBorder="1" applyAlignment="1" applyProtection="1">
      <alignment horizontal="right"/>
      <protection/>
    </xf>
    <xf numFmtId="0" fontId="8" fillId="0" borderId="38" xfId="0" applyFont="1" applyBorder="1" applyAlignment="1" applyProtection="1">
      <alignment horizontal="justify" vertical="top"/>
      <protection/>
    </xf>
    <xf numFmtId="0" fontId="0" fillId="0" borderId="38" xfId="0" applyBorder="1" applyAlignment="1" applyProtection="1">
      <alignment vertical="top"/>
      <protection/>
    </xf>
    <xf numFmtId="0" fontId="14" fillId="0" borderId="30" xfId="0" applyFont="1" applyBorder="1" applyAlignment="1" applyProtection="1">
      <alignment horizontal="left" wrapText="1"/>
      <protection/>
    </xf>
    <xf numFmtId="0" fontId="8" fillId="0" borderId="0" xfId="0" applyFont="1" applyBorder="1" applyAlignment="1" applyProtection="1">
      <alignment horizontal="justify" wrapText="1"/>
      <protection/>
    </xf>
    <xf numFmtId="0" fontId="0" fillId="0" borderId="0" xfId="0" applyBorder="1" applyAlignment="1" applyProtection="1">
      <alignment wrapText="1"/>
      <protection/>
    </xf>
    <xf numFmtId="0" fontId="14" fillId="0" borderId="39" xfId="0" applyFont="1" applyBorder="1" applyAlignment="1" applyProtection="1">
      <alignment horizontal="left" wrapText="1"/>
      <protection/>
    </xf>
    <xf numFmtId="0" fontId="34" fillId="0" borderId="41" xfId="0" applyFont="1" applyBorder="1" applyAlignment="1" applyProtection="1">
      <alignment horizontal="right" vertical="top" wrapText="1"/>
      <protection/>
    </xf>
    <xf numFmtId="0" fontId="0" fillId="0" borderId="30" xfId="0" applyBorder="1" applyAlignment="1" applyProtection="1">
      <alignment wrapText="1"/>
      <protection/>
    </xf>
    <xf numFmtId="0" fontId="0" fillId="0" borderId="0" xfId="0" applyAlignment="1" applyProtection="1">
      <alignment wrapText="1"/>
      <protection locked="0"/>
    </xf>
    <xf numFmtId="0" fontId="9" fillId="0" borderId="0" xfId="0" applyFont="1" applyAlignment="1">
      <alignment horizontal="justify" vertical="top" wrapText="1"/>
    </xf>
    <xf numFmtId="0" fontId="4" fillId="0" borderId="0" xfId="0" applyFont="1" applyAlignment="1" applyProtection="1">
      <alignment vertical="center" wrapText="1"/>
      <protection/>
    </xf>
    <xf numFmtId="0" fontId="0" fillId="0" borderId="0" xfId="0" applyAlignment="1" applyProtection="1">
      <alignment vertical="center" wrapText="1"/>
      <protection/>
    </xf>
    <xf numFmtId="0" fontId="4" fillId="0" borderId="0" xfId="0" applyFont="1" applyAlignment="1" applyProtection="1">
      <alignment horizontal="center" vertical="center" wrapText="1"/>
      <protection/>
    </xf>
    <xf numFmtId="0" fontId="0" fillId="0" borderId="0" xfId="0" applyAlignment="1">
      <alignment horizontal="center" vertical="center" wrapText="1"/>
    </xf>
    <xf numFmtId="0" fontId="4" fillId="33" borderId="0" xfId="0" applyFont="1" applyFill="1" applyAlignment="1" applyProtection="1">
      <alignment vertical="center" wrapText="1"/>
      <protection/>
    </xf>
    <xf numFmtId="0" fontId="0" fillId="33" borderId="0" xfId="0" applyFill="1" applyAlignment="1">
      <alignment vertical="center" wrapText="1"/>
    </xf>
    <xf numFmtId="0" fontId="27" fillId="0" borderId="0" xfId="0" applyFont="1" applyAlignment="1">
      <alignment horizontal="center"/>
    </xf>
    <xf numFmtId="0" fontId="27" fillId="33" borderId="0" xfId="0" applyFont="1" applyFill="1" applyAlignment="1">
      <alignment horizontal="center"/>
    </xf>
    <xf numFmtId="0" fontId="14" fillId="0" borderId="41" xfId="0" applyFont="1" applyBorder="1" applyAlignment="1">
      <alignment horizontal="left" wrapText="1"/>
    </xf>
    <xf numFmtId="0" fontId="14" fillId="0" borderId="39" xfId="0" applyFont="1" applyBorder="1" applyAlignment="1">
      <alignment horizontal="left" wrapText="1"/>
    </xf>
    <xf numFmtId="0" fontId="14" fillId="0" borderId="30" xfId="0" applyFont="1" applyBorder="1" applyAlignment="1">
      <alignment horizontal="left" wrapText="1"/>
    </xf>
    <xf numFmtId="0" fontId="5" fillId="0" borderId="0" xfId="0" applyFont="1" applyAlignment="1">
      <alignment horizontal="justify" wrapText="1"/>
    </xf>
    <xf numFmtId="0" fontId="0" fillId="0" borderId="0" xfId="0" applyAlignment="1" applyProtection="1">
      <alignment vertical="top" wrapText="1"/>
      <protection locked="0"/>
    </xf>
    <xf numFmtId="0" fontId="13" fillId="0" borderId="58"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0" fillId="0" borderId="39" xfId="0" applyNumberFormat="1" applyBorder="1" applyAlignment="1" applyProtection="1">
      <alignment horizontal="left"/>
      <protection/>
    </xf>
    <xf numFmtId="0" fontId="0" fillId="0" borderId="30" xfId="0" applyNumberFormat="1" applyBorder="1" applyAlignment="1" applyProtection="1">
      <alignment horizontal="left"/>
      <protection/>
    </xf>
    <xf numFmtId="0" fontId="4" fillId="0" borderId="59" xfId="0" applyFont="1" applyFill="1" applyBorder="1" applyAlignment="1" applyProtection="1">
      <alignment horizontal="left"/>
      <protection/>
    </xf>
    <xf numFmtId="0" fontId="0" fillId="0" borderId="38" xfId="0" applyBorder="1" applyAlignment="1" applyProtection="1">
      <alignment horizontal="left"/>
      <protection/>
    </xf>
    <xf numFmtId="0" fontId="9" fillId="0" borderId="44" xfId="0" applyFont="1" applyBorder="1" applyAlignment="1" applyProtection="1">
      <alignment horizontal="left" vertical="top" wrapText="1" readingOrder="1"/>
      <protection locked="0"/>
    </xf>
    <xf numFmtId="0" fontId="0" fillId="0" borderId="36"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38" xfId="0" applyBorder="1" applyAlignment="1" applyProtection="1">
      <alignment vertical="top" wrapText="1"/>
      <protection locked="0"/>
    </xf>
    <xf numFmtId="0" fontId="9" fillId="0" borderId="58" xfId="0" applyFont="1" applyBorder="1" applyAlignment="1" applyProtection="1">
      <alignment horizontal="center"/>
      <protection/>
    </xf>
    <xf numFmtId="0" fontId="0" fillId="0" borderId="60" xfId="0" applyBorder="1" applyAlignment="1" applyProtection="1">
      <alignment horizontal="center"/>
      <protection/>
    </xf>
    <xf numFmtId="0" fontId="0" fillId="0" borderId="17" xfId="0" applyBorder="1" applyAlignment="1" applyProtection="1">
      <alignment horizontal="center"/>
      <protection/>
    </xf>
    <xf numFmtId="0" fontId="0" fillId="0" borderId="18" xfId="0" applyFont="1" applyBorder="1" applyAlignment="1" applyProtection="1">
      <alignment horizontal="justify" vertical="top" wrapText="1"/>
      <protection locked="0"/>
    </xf>
    <xf numFmtId="0" fontId="0" fillId="0" borderId="43" xfId="0" applyBorder="1" applyAlignment="1" applyProtection="1">
      <alignment/>
      <protection locked="0"/>
    </xf>
    <xf numFmtId="170" fontId="0" fillId="0" borderId="41" xfId="0" applyNumberFormat="1" applyFont="1" applyBorder="1" applyAlignment="1" applyProtection="1">
      <alignment vertical="center" wrapText="1"/>
      <protection/>
    </xf>
    <xf numFmtId="170" fontId="0" fillId="0" borderId="30" xfId="0" applyNumberFormat="1" applyBorder="1" applyAlignment="1" applyProtection="1">
      <alignment/>
      <protection/>
    </xf>
    <xf numFmtId="0" fontId="20" fillId="0" borderId="42" xfId="0" applyFont="1" applyBorder="1" applyAlignment="1" applyProtection="1">
      <alignment vertical="center" wrapText="1"/>
      <protection/>
    </xf>
    <xf numFmtId="0" fontId="8" fillId="0" borderId="40" xfId="0" applyFont="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170" fontId="0" fillId="0" borderId="18" xfId="0" applyNumberFormat="1" applyFont="1" applyBorder="1" applyAlignment="1" applyProtection="1">
      <alignment vertical="center" wrapText="1"/>
      <protection/>
    </xf>
    <xf numFmtId="170" fontId="0" fillId="0" borderId="43" xfId="0" applyNumberFormat="1" applyBorder="1" applyAlignment="1" applyProtection="1">
      <alignment/>
      <protection/>
    </xf>
    <xf numFmtId="0" fontId="8" fillId="0" borderId="22" xfId="0" applyFont="1" applyBorder="1" applyAlignment="1" applyProtection="1">
      <alignment horizontal="center" vertical="center" wrapText="1"/>
      <protection locked="0"/>
    </xf>
    <xf numFmtId="0" fontId="7" fillId="0" borderId="16" xfId="0" applyFont="1" applyBorder="1" applyAlignment="1" applyProtection="1">
      <alignment horizontal="justify" wrapText="1"/>
      <protection locked="0"/>
    </xf>
    <xf numFmtId="0" fontId="0" fillId="0" borderId="39" xfId="0" applyBorder="1" applyAlignment="1" applyProtection="1">
      <alignment wrapText="1"/>
      <protection/>
    </xf>
    <xf numFmtId="0" fontId="7" fillId="0" borderId="15" xfId="0" applyFont="1" applyBorder="1" applyAlignment="1" applyProtection="1">
      <alignment horizontal="justify" wrapText="1"/>
      <protection locked="0"/>
    </xf>
    <xf numFmtId="0" fontId="7" fillId="0" borderId="41" xfId="0" applyFont="1" applyBorder="1" applyAlignment="1" applyProtection="1">
      <alignment horizontal="justify" wrapText="1"/>
      <protection locked="0"/>
    </xf>
    <xf numFmtId="0" fontId="7" fillId="0" borderId="30" xfId="0" applyFont="1" applyBorder="1" applyAlignment="1" applyProtection="1">
      <alignment horizontal="justify" wrapText="1"/>
      <protection locked="0"/>
    </xf>
    <xf numFmtId="0" fontId="7" fillId="0" borderId="26" xfId="0" applyFont="1" applyBorder="1" applyAlignment="1" applyProtection="1">
      <alignment horizontal="justify" wrapText="1"/>
      <protection locked="0"/>
    </xf>
    <xf numFmtId="0" fontId="7" fillId="0" borderId="52" xfId="0" applyFont="1" applyBorder="1" applyAlignment="1" applyProtection="1">
      <alignment horizontal="justify"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2409825</xdr:colOff>
      <xdr:row>5</xdr:row>
      <xdr:rowOff>152400</xdr:rowOff>
    </xdr:to>
    <xdr:pic>
      <xdr:nvPicPr>
        <xdr:cNvPr id="1" name="Picture 3" descr="Color_DSHS_H"/>
        <xdr:cNvPicPr preferRelativeResize="1">
          <a:picLocks noChangeAspect="1"/>
        </xdr:cNvPicPr>
      </xdr:nvPicPr>
      <xdr:blipFill>
        <a:blip r:embed="rId1"/>
        <a:stretch>
          <a:fillRect/>
        </a:stretch>
      </xdr:blipFill>
      <xdr:spPr>
        <a:xfrm>
          <a:off x="0" y="0"/>
          <a:ext cx="240982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shs.state.tx.us/contracts/docs/cfpm.doc" TargetMode="External" /><Relationship Id="rId2" Type="http://schemas.openxmlformats.org/officeDocument/2006/relationships/hyperlink" Target="http://www.dshs.state.tx.us/contracts/cfpm.shtm"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D53"/>
  <sheetViews>
    <sheetView zoomScalePageLayoutView="0" workbookViewId="0" topLeftCell="A1">
      <selection activeCell="B8" sqref="B8"/>
    </sheetView>
  </sheetViews>
  <sheetFormatPr defaultColWidth="9.140625" defaultRowHeight="12.75"/>
  <cols>
    <col min="1" max="1" width="48.57421875" style="35" bestFit="1" customWidth="1"/>
    <col min="2" max="2" width="45.7109375" style="35" customWidth="1"/>
    <col min="3" max="16384" width="9.140625" style="35" customWidth="1"/>
  </cols>
  <sheetData>
    <row r="2" ht="15.75">
      <c r="B2" s="204" t="s">
        <v>224</v>
      </c>
    </row>
    <row r="3" ht="16.5" thickBot="1">
      <c r="B3" s="189"/>
    </row>
    <row r="5" ht="15.75">
      <c r="B5" s="204" t="s">
        <v>159</v>
      </c>
    </row>
    <row r="8" spans="1:2" ht="12.75">
      <c r="A8" s="201" t="s">
        <v>219</v>
      </c>
      <c r="B8" s="214"/>
    </row>
    <row r="9" spans="1:2" ht="12.75">
      <c r="A9" s="201" t="s">
        <v>160</v>
      </c>
      <c r="B9" s="205"/>
    </row>
    <row r="10" spans="1:2" ht="12.75">
      <c r="A10" s="206" t="s">
        <v>161</v>
      </c>
      <c r="B10" s="190"/>
    </row>
    <row r="11" spans="1:2" ht="12.75">
      <c r="A11" s="213" t="s">
        <v>235</v>
      </c>
      <c r="B11" s="190"/>
    </row>
    <row r="12" spans="1:2" ht="12.75">
      <c r="A12" s="213" t="s">
        <v>238</v>
      </c>
      <c r="B12" s="191"/>
    </row>
    <row r="13" spans="1:2" ht="12.75">
      <c r="A13" s="206"/>
      <c r="B13" s="199"/>
    </row>
    <row r="14" spans="1:2" ht="12.75">
      <c r="A14" s="201" t="s">
        <v>162</v>
      </c>
      <c r="B14" s="190"/>
    </row>
    <row r="15" spans="1:2" s="205" customFormat="1" ht="12.75">
      <c r="A15" s="207"/>
      <c r="B15" s="199"/>
    </row>
    <row r="16" spans="1:2" ht="12.75">
      <c r="A16" s="201" t="s">
        <v>163</v>
      </c>
      <c r="B16" s="205"/>
    </row>
    <row r="17" spans="1:2" ht="12.75">
      <c r="A17" s="206" t="s">
        <v>161</v>
      </c>
      <c r="B17" s="190"/>
    </row>
    <row r="18" spans="1:2" ht="12.75">
      <c r="A18" s="213" t="s">
        <v>235</v>
      </c>
      <c r="B18" s="190"/>
    </row>
    <row r="19" spans="1:2" ht="12.75">
      <c r="A19" s="213" t="s">
        <v>238</v>
      </c>
      <c r="B19" s="191"/>
    </row>
    <row r="20" spans="1:2" s="205" customFormat="1" ht="12.75">
      <c r="A20" s="208"/>
      <c r="B20" s="199"/>
    </row>
    <row r="21" spans="1:2" ht="25.5">
      <c r="A21" s="209" t="s">
        <v>240</v>
      </c>
      <c r="B21" s="192"/>
    </row>
    <row r="22" spans="1:2" s="205" customFormat="1" ht="12.75">
      <c r="A22" s="207" t="s">
        <v>239</v>
      </c>
      <c r="B22" s="196"/>
    </row>
    <row r="23" spans="1:2" s="205" customFormat="1" ht="12.75">
      <c r="A23" s="207"/>
      <c r="B23" s="199"/>
    </row>
    <row r="24" spans="1:2" s="205" customFormat="1" ht="12.75">
      <c r="A24" s="207"/>
      <c r="B24" s="199"/>
    </row>
    <row r="25" spans="1:2" ht="12.75">
      <c r="A25" s="201" t="s">
        <v>164</v>
      </c>
      <c r="B25" s="205"/>
    </row>
    <row r="26" spans="1:2" ht="12.75">
      <c r="A26" s="213" t="s">
        <v>235</v>
      </c>
      <c r="B26" s="193" t="s">
        <v>169</v>
      </c>
    </row>
    <row r="27" spans="1:2" ht="12.75">
      <c r="A27" s="213" t="s">
        <v>236</v>
      </c>
      <c r="B27" s="193" t="s">
        <v>168</v>
      </c>
    </row>
    <row r="28" spans="1:2" ht="12.75">
      <c r="A28" s="213" t="s">
        <v>237</v>
      </c>
      <c r="B28" s="193"/>
    </row>
    <row r="29" s="205" customFormat="1" ht="12.75">
      <c r="A29" s="208"/>
    </row>
    <row r="30" spans="1:2" ht="12.75">
      <c r="A30" s="200" t="s">
        <v>165</v>
      </c>
      <c r="B30" s="205"/>
    </row>
    <row r="31" spans="1:2" ht="12.75">
      <c r="A31" s="213" t="s">
        <v>234</v>
      </c>
      <c r="B31" s="194"/>
    </row>
    <row r="32" spans="1:2" ht="12.75">
      <c r="A32" s="213" t="s">
        <v>233</v>
      </c>
      <c r="B32" s="195"/>
    </row>
    <row r="33" spans="1:2" s="205" customFormat="1" ht="12.75">
      <c r="A33" s="208"/>
      <c r="B33" s="210"/>
    </row>
    <row r="34" spans="1:2" ht="12.75">
      <c r="A34" s="200" t="s">
        <v>166</v>
      </c>
      <c r="B34" s="205"/>
    </row>
    <row r="35" spans="1:2" ht="12.75">
      <c r="A35" s="213" t="s">
        <v>232</v>
      </c>
      <c r="B35" s="221"/>
    </row>
    <row r="36" spans="1:2" ht="12.75">
      <c r="A36" s="206"/>
      <c r="B36" s="222"/>
    </row>
    <row r="37" spans="1:2" ht="12.75">
      <c r="A37" s="206"/>
      <c r="B37" s="222"/>
    </row>
    <row r="38" spans="1:2" ht="12.75">
      <c r="A38" s="206"/>
      <c r="B38" s="222"/>
    </row>
    <row r="39" spans="1:2" ht="12.75">
      <c r="A39" s="206"/>
      <c r="B39" s="222"/>
    </row>
    <row r="40" spans="1:2" ht="12.75">
      <c r="A40" s="206"/>
      <c r="B40" s="222"/>
    </row>
    <row r="41" spans="1:2" ht="12.75">
      <c r="A41" s="206"/>
      <c r="B41" s="222"/>
    </row>
    <row r="42" spans="1:2" ht="12.75">
      <c r="A42" s="206"/>
      <c r="B42" s="199"/>
    </row>
    <row r="43" spans="1:4" ht="12.75">
      <c r="A43" s="200" t="s">
        <v>167</v>
      </c>
      <c r="B43" s="197"/>
      <c r="D43" s="211"/>
    </row>
    <row r="44" spans="1:2" s="205" customFormat="1" ht="12.75">
      <c r="A44" s="198"/>
      <c r="B44" s="199"/>
    </row>
    <row r="45" ht="12.75">
      <c r="A45" s="200"/>
    </row>
    <row r="46" spans="1:2" ht="12.75">
      <c r="A46" s="76"/>
      <c r="B46" s="76"/>
    </row>
    <row r="48" spans="1:2" ht="12.75">
      <c r="A48" s="201"/>
      <c r="B48" s="199"/>
    </row>
    <row r="49" spans="1:2" ht="12.75">
      <c r="A49" s="201"/>
      <c r="B49" s="199"/>
    </row>
    <row r="50" spans="1:2" ht="12.75">
      <c r="A50" s="201"/>
      <c r="B50" s="199"/>
    </row>
    <row r="51" spans="1:2" ht="12.75">
      <c r="A51" s="201"/>
      <c r="B51" s="202"/>
    </row>
    <row r="52" spans="1:2" ht="12.75">
      <c r="A52" s="201"/>
      <c r="B52" s="199"/>
    </row>
    <row r="53" spans="1:2" ht="12.75">
      <c r="A53" s="201"/>
      <c r="B53" s="203"/>
    </row>
  </sheetData>
  <sheetProtection password="81A3" sheet="1" selectLockedCells="1"/>
  <mergeCells count="1">
    <mergeCell ref="B35:B41"/>
  </mergeCells>
  <printOptions/>
  <pageMargins left="0.75" right="0.75" top="1" bottom="1" header="0.5" footer="0.5"/>
  <pageSetup horizontalDpi="600" verticalDpi="600" orientation="portrait" scale="96" r:id="rId3"/>
  <drawing r:id="rId2"/>
  <legacyDrawing r:id="rId1"/>
</worksheet>
</file>

<file path=xl/worksheets/sheet10.xml><?xml version="1.0" encoding="utf-8"?>
<worksheet xmlns="http://schemas.openxmlformats.org/spreadsheetml/2006/main" xmlns:r="http://schemas.openxmlformats.org/officeDocument/2006/relationships">
  <sheetPr codeName="Sheet8">
    <tabColor indexed="57"/>
  </sheetPr>
  <dimension ref="A1:E26"/>
  <sheetViews>
    <sheetView zoomScalePageLayoutView="0" workbookViewId="0" topLeftCell="A1">
      <selection activeCell="C8" sqref="C8"/>
    </sheetView>
  </sheetViews>
  <sheetFormatPr defaultColWidth="9.140625" defaultRowHeight="12.75"/>
  <cols>
    <col min="1" max="1" width="49.57421875" style="35" customWidth="1"/>
    <col min="2" max="2" width="57.8515625" style="35" customWidth="1"/>
    <col min="3" max="3" width="17.28125" style="76" customWidth="1"/>
    <col min="4" max="16384" width="9.140625" style="35" customWidth="1"/>
  </cols>
  <sheetData>
    <row r="1" spans="1:3" ht="20.25">
      <c r="A1" s="421" t="s">
        <v>37</v>
      </c>
      <c r="B1" s="321"/>
      <c r="C1" s="321"/>
    </row>
    <row r="2" spans="1:3" ht="20.25">
      <c r="A2" s="421"/>
      <c r="B2" s="321"/>
      <c r="C2" s="321"/>
    </row>
    <row r="3" spans="1:3" ht="12.75">
      <c r="A3" s="83" t="s">
        <v>43</v>
      </c>
      <c r="B3" s="431">
        <f>'Face Page'!B8</f>
        <v>0</v>
      </c>
      <c r="C3" s="446"/>
    </row>
    <row r="4" ht="12.75">
      <c r="A4" s="164"/>
    </row>
    <row r="5" spans="1:3" s="162" customFormat="1" ht="39.75" customHeight="1" thickBot="1">
      <c r="A5" s="84" t="s">
        <v>29</v>
      </c>
      <c r="B5" s="84" t="s">
        <v>122</v>
      </c>
      <c r="C5" s="84" t="s">
        <v>6</v>
      </c>
    </row>
    <row r="6" spans="1:3" ht="15" thickTop="1">
      <c r="A6" s="43"/>
      <c r="B6" s="43"/>
      <c r="C6" s="54"/>
    </row>
    <row r="7" spans="1:3" ht="14.25">
      <c r="A7" s="43"/>
      <c r="B7" s="43"/>
      <c r="C7" s="54"/>
    </row>
    <row r="8" spans="1:3" ht="14.25">
      <c r="A8" s="43"/>
      <c r="B8" s="43"/>
      <c r="C8" s="54"/>
    </row>
    <row r="9" spans="1:3" ht="14.25">
      <c r="A9" s="43"/>
      <c r="B9" s="43"/>
      <c r="C9" s="54"/>
    </row>
    <row r="10" spans="1:3" ht="14.25">
      <c r="A10" s="43"/>
      <c r="B10" s="43"/>
      <c r="C10" s="54"/>
    </row>
    <row r="11" spans="1:3" ht="14.25">
      <c r="A11" s="43"/>
      <c r="B11" s="43"/>
      <c r="C11" s="54"/>
    </row>
    <row r="12" spans="1:3" ht="14.25">
      <c r="A12" s="43"/>
      <c r="B12" s="43"/>
      <c r="C12" s="54"/>
    </row>
    <row r="13" spans="1:3" ht="14.25">
      <c r="A13" s="43"/>
      <c r="B13" s="43"/>
      <c r="C13" s="54"/>
    </row>
    <row r="14" spans="1:3" ht="14.25">
      <c r="A14" s="43"/>
      <c r="B14" s="43"/>
      <c r="C14" s="54"/>
    </row>
    <row r="15" spans="1:3" ht="14.25">
      <c r="A15" s="43"/>
      <c r="B15" s="43"/>
      <c r="C15" s="54"/>
    </row>
    <row r="16" spans="1:3" ht="14.25">
      <c r="A16" s="43"/>
      <c r="B16" s="43"/>
      <c r="C16" s="54"/>
    </row>
    <row r="17" spans="1:3" ht="14.25">
      <c r="A17" s="43"/>
      <c r="B17" s="43"/>
      <c r="C17" s="54"/>
    </row>
    <row r="18" spans="1:3" ht="14.25">
      <c r="A18" s="43"/>
      <c r="B18" s="43"/>
      <c r="C18" s="54"/>
    </row>
    <row r="19" spans="1:3" ht="14.25">
      <c r="A19" s="43"/>
      <c r="B19" s="43"/>
      <c r="C19" s="54"/>
    </row>
    <row r="20" spans="1:3" ht="14.25">
      <c r="A20" s="43"/>
      <c r="B20" s="43"/>
      <c r="C20" s="54"/>
    </row>
    <row r="21" spans="1:3" ht="14.25">
      <c r="A21" s="43"/>
      <c r="B21" s="43"/>
      <c r="C21" s="54"/>
    </row>
    <row r="22" spans="1:3" ht="14.25">
      <c r="A22" s="43"/>
      <c r="B22" s="43"/>
      <c r="C22" s="54"/>
    </row>
    <row r="23" spans="1:5" ht="12.75">
      <c r="A23" s="427" t="s">
        <v>127</v>
      </c>
      <c r="B23" s="438"/>
      <c r="C23" s="85">
        <f>'Form I - 6a Other Supp'!C25</f>
        <v>0</v>
      </c>
      <c r="D23" s="145"/>
      <c r="E23" s="165"/>
    </row>
    <row r="24" spans="1:3" s="36" customFormat="1" ht="15" thickBot="1">
      <c r="A24" s="163" t="s">
        <v>78</v>
      </c>
      <c r="B24" s="163" t="s">
        <v>78</v>
      </c>
      <c r="C24" s="167" t="s">
        <v>78</v>
      </c>
    </row>
    <row r="25" spans="2:3" s="36" customFormat="1" ht="38.25" customHeight="1" thickBot="1">
      <c r="B25" s="86" t="s">
        <v>38</v>
      </c>
      <c r="C25" s="87">
        <f>ROUND((SUM(C6:C23)),0)</f>
        <v>0</v>
      </c>
    </row>
    <row r="26" s="36" customFormat="1" ht="12.75">
      <c r="C26" s="148"/>
    </row>
  </sheetData>
  <sheetProtection password="81A3" sheet="1" objects="1" scenarios="1" selectLockedCells="1"/>
  <mergeCells count="4">
    <mergeCell ref="A1:C1"/>
    <mergeCell ref="A2:C2"/>
    <mergeCell ref="B3:C3"/>
    <mergeCell ref="A23:B23"/>
  </mergeCells>
  <printOptions/>
  <pageMargins left="0.5" right="0.5" top="0.5" bottom="0.5" header="0.5" footer="0.5"/>
  <pageSetup horizontalDpi="600" verticalDpi="600" orientation="landscape" r:id="rId1"/>
  <headerFooter alignWithMargins="0">
    <oddFooter>&amp;RRevised: 1/27/2012</oddFooter>
  </headerFooter>
</worksheet>
</file>

<file path=xl/worksheets/sheet11.xml><?xml version="1.0" encoding="utf-8"?>
<worksheet xmlns="http://schemas.openxmlformats.org/spreadsheetml/2006/main" xmlns:r="http://schemas.openxmlformats.org/officeDocument/2006/relationships">
  <sheetPr codeName="Sheet9">
    <tabColor indexed="44"/>
  </sheetPr>
  <dimension ref="A1:H24"/>
  <sheetViews>
    <sheetView zoomScalePageLayoutView="0" workbookViewId="0" topLeftCell="A1">
      <selection activeCell="G9" sqref="G9"/>
    </sheetView>
  </sheetViews>
  <sheetFormatPr defaultColWidth="9.140625" defaultRowHeight="12.75"/>
  <cols>
    <col min="1" max="1" width="0.85546875" style="0" customWidth="1"/>
    <col min="2" max="2" width="5.8515625" style="0" customWidth="1"/>
    <col min="3" max="3" width="1.421875" style="0" customWidth="1"/>
    <col min="4" max="4" width="58.140625" style="0" customWidth="1"/>
    <col min="5" max="5" width="2.8515625" style="0" customWidth="1"/>
    <col min="6" max="6" width="10.28125" style="0" customWidth="1"/>
    <col min="7" max="7" width="48.00390625" style="0" customWidth="1"/>
    <col min="8" max="8" width="21.8515625" style="0" bestFit="1" customWidth="1"/>
  </cols>
  <sheetData>
    <row r="1" spans="1:8" ht="20.25">
      <c r="A1" s="455" t="s">
        <v>11</v>
      </c>
      <c r="B1" s="455"/>
      <c r="C1" s="455"/>
      <c r="D1" s="455"/>
      <c r="E1" s="455"/>
      <c r="F1" s="455"/>
      <c r="G1" s="455"/>
      <c r="H1" s="26"/>
    </row>
    <row r="2" spans="1:7" ht="12.75">
      <c r="A2" s="230"/>
      <c r="B2" s="230"/>
      <c r="C2" s="230"/>
      <c r="D2" s="230"/>
      <c r="E2" s="230"/>
      <c r="F2" s="230"/>
      <c r="G2" s="230"/>
    </row>
    <row r="3" spans="3:7" ht="12.75">
      <c r="C3" s="4"/>
      <c r="D3" s="3" t="s">
        <v>43</v>
      </c>
      <c r="E3" s="457">
        <f>'Face Page'!B8</f>
        <v>0</v>
      </c>
      <c r="F3" s="458"/>
      <c r="G3" s="459"/>
    </row>
    <row r="4" spans="1:7" ht="9" customHeight="1">
      <c r="A4" s="230"/>
      <c r="B4" s="230"/>
      <c r="C4" s="230"/>
      <c r="D4" s="230"/>
      <c r="E4" s="230"/>
      <c r="F4" s="230"/>
      <c r="G4" s="230"/>
    </row>
    <row r="5" spans="3:7" ht="18" customHeight="1">
      <c r="C5" s="4"/>
      <c r="D5" s="460" t="s">
        <v>27</v>
      </c>
      <c r="E5" s="251"/>
      <c r="F5" s="46" t="s">
        <v>13</v>
      </c>
      <c r="G5" s="61">
        <v>0</v>
      </c>
    </row>
    <row r="6" ht="7.5" customHeight="1"/>
    <row r="7" spans="1:6" ht="12.75">
      <c r="A7" s="448" t="s">
        <v>25</v>
      </c>
      <c r="B7" s="448"/>
      <c r="C7" s="448"/>
      <c r="D7" s="448"/>
      <c r="E7" s="448"/>
      <c r="F7" s="12"/>
    </row>
    <row r="8" spans="1:7" ht="7.5" customHeight="1">
      <c r="A8" s="70"/>
      <c r="B8" s="70"/>
      <c r="C8" s="70"/>
      <c r="D8" s="70"/>
      <c r="E8" s="70"/>
      <c r="F8" s="57"/>
      <c r="G8" s="57"/>
    </row>
    <row r="9" spans="1:8" ht="128.25" customHeight="1">
      <c r="A9" s="168"/>
      <c r="B9" s="38"/>
      <c r="D9" s="27" t="s">
        <v>36</v>
      </c>
      <c r="F9" s="68" t="s">
        <v>129</v>
      </c>
      <c r="G9" s="71"/>
      <c r="H9" s="25"/>
    </row>
    <row r="10" spans="1:8" ht="6.75" customHeight="1">
      <c r="A10" s="65"/>
      <c r="B10" s="66"/>
      <c r="C10" s="57"/>
      <c r="D10" s="67"/>
      <c r="E10" s="57"/>
      <c r="F10" s="69"/>
      <c r="G10" s="169" t="s">
        <v>80</v>
      </c>
      <c r="H10" s="25"/>
    </row>
    <row r="11" spans="1:8" ht="130.5" customHeight="1">
      <c r="A11" s="168"/>
      <c r="B11" s="38"/>
      <c r="D11" s="28" t="s">
        <v>131</v>
      </c>
      <c r="F11" s="68" t="s">
        <v>130</v>
      </c>
      <c r="G11" s="72"/>
      <c r="H11" s="25"/>
    </row>
    <row r="12" spans="1:8" ht="7.5" customHeight="1">
      <c r="A12" s="65"/>
      <c r="B12" s="66"/>
      <c r="C12" s="57"/>
      <c r="D12" s="67" t="s">
        <v>138</v>
      </c>
      <c r="E12" s="57"/>
      <c r="F12" s="66"/>
      <c r="G12" s="66"/>
      <c r="H12" s="25"/>
    </row>
    <row r="13" spans="1:8" ht="66" customHeight="1">
      <c r="A13" s="168"/>
      <c r="B13" s="38"/>
      <c r="D13" s="27" t="s">
        <v>136</v>
      </c>
      <c r="F13" s="57"/>
      <c r="G13" s="56"/>
      <c r="H13" s="25"/>
    </row>
    <row r="14" spans="1:7" ht="9" customHeight="1">
      <c r="A14" s="57"/>
      <c r="B14" s="57"/>
      <c r="C14" s="57"/>
      <c r="D14" s="57"/>
      <c r="E14" s="57"/>
      <c r="F14" s="57"/>
      <c r="G14" s="57"/>
    </row>
    <row r="15" spans="1:7" ht="19.5" customHeight="1">
      <c r="A15" s="451" t="s">
        <v>22</v>
      </c>
      <c r="B15" s="452"/>
      <c r="C15" s="452"/>
      <c r="D15" s="452"/>
      <c r="E15" s="452"/>
      <c r="F15" s="452"/>
      <c r="G15" s="452"/>
    </row>
    <row r="16" spans="1:7" ht="72.75" customHeight="1">
      <c r="A16" s="453"/>
      <c r="B16" s="454"/>
      <c r="C16" s="454"/>
      <c r="D16" s="454"/>
      <c r="E16" s="454"/>
      <c r="F16" s="454"/>
      <c r="G16" s="454"/>
    </row>
    <row r="17" spans="1:7" ht="14.25" customHeight="1">
      <c r="A17" s="451"/>
      <c r="B17" s="452"/>
      <c r="C17" s="452"/>
      <c r="D17" s="452"/>
      <c r="E17" s="452"/>
      <c r="F17" s="452"/>
      <c r="G17" s="452"/>
    </row>
    <row r="18" spans="1:7" ht="19.5" customHeight="1">
      <c r="A18" s="455" t="s">
        <v>23</v>
      </c>
      <c r="B18" s="455"/>
      <c r="C18" s="455"/>
      <c r="D18" s="455"/>
      <c r="E18" s="455"/>
      <c r="F18" s="455"/>
      <c r="G18" s="455"/>
    </row>
    <row r="19" spans="1:7" ht="13.5" customHeight="1">
      <c r="A19" s="456"/>
      <c r="B19" s="456"/>
      <c r="C19" s="456"/>
      <c r="D19" s="456"/>
      <c r="E19" s="456"/>
      <c r="F19" s="456"/>
      <c r="G19" s="456"/>
    </row>
    <row r="20" spans="1:7" ht="19.5" customHeight="1">
      <c r="A20" s="449" t="s">
        <v>24</v>
      </c>
      <c r="B20" s="450"/>
      <c r="C20" s="450"/>
      <c r="D20" s="450"/>
      <c r="E20" s="450"/>
      <c r="F20" s="450"/>
      <c r="G20" s="450"/>
    </row>
    <row r="21" spans="1:7" ht="142.5" customHeight="1">
      <c r="A21" s="461"/>
      <c r="B21" s="461"/>
      <c r="C21" s="461"/>
      <c r="D21" s="461"/>
      <c r="E21" s="461"/>
      <c r="F21" s="461"/>
      <c r="G21" s="461"/>
    </row>
    <row r="22" spans="1:7" ht="12.75">
      <c r="A22" s="57"/>
      <c r="B22" s="57"/>
      <c r="C22" s="57"/>
      <c r="D22" s="57"/>
      <c r="E22" s="57"/>
      <c r="F22" s="57"/>
      <c r="G22" s="57"/>
    </row>
    <row r="23" spans="1:7" ht="57" customHeight="1">
      <c r="A23" s="235" t="s">
        <v>111</v>
      </c>
      <c r="B23" s="235"/>
      <c r="C23" s="235"/>
      <c r="D23" s="235"/>
      <c r="E23" s="235"/>
      <c r="F23" s="235"/>
      <c r="G23" s="235"/>
    </row>
    <row r="24" spans="1:7" ht="266.25" customHeight="1">
      <c r="A24" s="447"/>
      <c r="B24" s="447"/>
      <c r="C24" s="447"/>
      <c r="D24" s="447"/>
      <c r="E24" s="447"/>
      <c r="F24" s="447"/>
      <c r="G24" s="447"/>
    </row>
  </sheetData>
  <sheetProtection password="81A3" sheet="1" objects="1" scenarios="1" selectLockedCells="1"/>
  <mergeCells count="15">
    <mergeCell ref="A1:G1"/>
    <mergeCell ref="E3:G3"/>
    <mergeCell ref="D5:E5"/>
    <mergeCell ref="A2:G2"/>
    <mergeCell ref="A21:G21"/>
    <mergeCell ref="A23:G23"/>
    <mergeCell ref="A24:G24"/>
    <mergeCell ref="A4:G4"/>
    <mergeCell ref="A7:E7"/>
    <mergeCell ref="A20:G20"/>
    <mergeCell ref="A15:G15"/>
    <mergeCell ref="A16:G16"/>
    <mergeCell ref="A18:G18"/>
    <mergeCell ref="A17:G17"/>
    <mergeCell ref="A19:G19"/>
  </mergeCells>
  <printOptions/>
  <pageMargins left="0.5" right="0.5" top="0.5" bottom="0.5" header="0.5" footer="0.5"/>
  <pageSetup horizontalDpi="600" verticalDpi="600" orientation="landscape" r:id="rId1"/>
  <headerFooter alignWithMargins="0">
    <oddFooter>&amp;RRevised: 1/27/2012</oddFooter>
  </headerFooter>
</worksheet>
</file>

<file path=xl/worksheets/sheet12.xml><?xml version="1.0" encoding="utf-8"?>
<worksheet xmlns="http://schemas.openxmlformats.org/spreadsheetml/2006/main" xmlns:r="http://schemas.openxmlformats.org/officeDocument/2006/relationships">
  <sheetPr>
    <tabColor indexed="13"/>
  </sheetPr>
  <dimension ref="A1:A19"/>
  <sheetViews>
    <sheetView workbookViewId="0" topLeftCell="A1">
      <selection activeCell="A4" sqref="A4"/>
    </sheetView>
  </sheetViews>
  <sheetFormatPr defaultColWidth="9.140625" defaultRowHeight="12.75"/>
  <cols>
    <col min="1" max="1" width="83.28125" style="0" customWidth="1"/>
  </cols>
  <sheetData>
    <row r="1" ht="12.75">
      <c r="A1" s="12" t="s">
        <v>203</v>
      </c>
    </row>
    <row r="3" ht="108.75" customHeight="1">
      <c r="A3" s="6" t="s">
        <v>217</v>
      </c>
    </row>
    <row r="4" ht="12.75">
      <c r="A4" s="6"/>
    </row>
    <row r="5" ht="12.75">
      <c r="A5" t="s">
        <v>204</v>
      </c>
    </row>
    <row r="7" ht="12.75">
      <c r="A7" s="188" t="s">
        <v>205</v>
      </c>
    </row>
    <row r="8" ht="12.75">
      <c r="A8" s="188" t="s">
        <v>206</v>
      </c>
    </row>
    <row r="9" ht="12.75">
      <c r="A9" s="188" t="s">
        <v>207</v>
      </c>
    </row>
    <row r="10" ht="12.75">
      <c r="A10" s="188" t="s">
        <v>208</v>
      </c>
    </row>
    <row r="11" ht="12.75">
      <c r="A11" s="188" t="s">
        <v>209</v>
      </c>
    </row>
    <row r="12" ht="12.75">
      <c r="A12" s="188" t="s">
        <v>210</v>
      </c>
    </row>
    <row r="14" ht="12.75">
      <c r="A14" s="188" t="s">
        <v>211</v>
      </c>
    </row>
    <row r="15" ht="12.75">
      <c r="A15" s="188" t="s">
        <v>212</v>
      </c>
    </row>
    <row r="16" ht="12.75">
      <c r="A16" s="188" t="s">
        <v>213</v>
      </c>
    </row>
    <row r="17" ht="12.75">
      <c r="A17" s="188" t="s">
        <v>214</v>
      </c>
    </row>
    <row r="18" ht="12.75">
      <c r="A18" s="188" t="s">
        <v>215</v>
      </c>
    </row>
    <row r="19" ht="12.75">
      <c r="A19" s="188" t="s">
        <v>216</v>
      </c>
    </row>
  </sheetData>
  <sheetProtection password="81A3" sheet="1" objects="1" scenarios="1" selectLockedCells="1" selectUnlockedCells="1"/>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tabColor indexed="15"/>
  </sheetPr>
  <dimension ref="A1:H22"/>
  <sheetViews>
    <sheetView workbookViewId="0" topLeftCell="A1">
      <selection activeCell="A8" sqref="A8"/>
    </sheetView>
  </sheetViews>
  <sheetFormatPr defaultColWidth="9.140625" defaultRowHeight="12.75"/>
  <cols>
    <col min="1" max="1" width="34.8515625" style="35" customWidth="1"/>
    <col min="2" max="2" width="6.28125" style="35" customWidth="1"/>
    <col min="3" max="3" width="33.28125" style="35" customWidth="1"/>
    <col min="4" max="4" width="5.140625" style="35" customWidth="1"/>
    <col min="5" max="5" width="14.421875" style="35" customWidth="1"/>
    <col min="6" max="6" width="12.57421875" style="35" customWidth="1"/>
    <col min="7" max="7" width="7.8515625" style="35" customWidth="1"/>
    <col min="8" max="8" width="15.28125" style="35" customWidth="1"/>
    <col min="9" max="9" width="10.140625" style="35" bestFit="1" customWidth="1"/>
    <col min="10" max="16384" width="9.140625" style="35" customWidth="1"/>
  </cols>
  <sheetData>
    <row r="1" spans="1:8" ht="19.5">
      <c r="A1" s="320" t="s">
        <v>14</v>
      </c>
      <c r="B1" s="320"/>
      <c r="C1" s="321"/>
      <c r="D1" s="321"/>
      <c r="E1" s="321"/>
      <c r="F1" s="321"/>
      <c r="G1" s="321"/>
      <c r="H1" s="321"/>
    </row>
    <row r="2" spans="1:3" ht="12.75">
      <c r="A2" s="170"/>
      <c r="B2" s="170"/>
      <c r="C2" s="170"/>
    </row>
    <row r="3" spans="1:8" ht="12.75">
      <c r="A3" s="115" t="s">
        <v>43</v>
      </c>
      <c r="B3" s="317">
        <f>'Face Page'!B8</f>
        <v>0</v>
      </c>
      <c r="C3" s="464"/>
      <c r="D3" s="464"/>
      <c r="E3" s="464"/>
      <c r="F3" s="464"/>
      <c r="G3" s="464"/>
      <c r="H3" s="465"/>
    </row>
    <row r="4" spans="1:4" ht="15" thickBot="1">
      <c r="A4" s="83"/>
      <c r="B4" s="83"/>
      <c r="C4" s="83"/>
      <c r="D4" s="171"/>
    </row>
    <row r="5" spans="1:8" ht="18" customHeight="1" thickBot="1">
      <c r="A5" s="116" t="s">
        <v>81</v>
      </c>
      <c r="B5" s="304" t="s">
        <v>140</v>
      </c>
      <c r="C5" s="307" t="s">
        <v>79</v>
      </c>
      <c r="D5" s="307" t="s">
        <v>82</v>
      </c>
      <c r="E5" s="307" t="s">
        <v>141</v>
      </c>
      <c r="F5" s="307" t="s">
        <v>144</v>
      </c>
      <c r="G5" s="316" t="s">
        <v>143</v>
      </c>
      <c r="H5" s="307" t="s">
        <v>142</v>
      </c>
    </row>
    <row r="6" spans="1:8" s="144" customFormat="1" ht="13.5" customHeight="1">
      <c r="A6" s="117" t="s">
        <v>225</v>
      </c>
      <c r="B6" s="305"/>
      <c r="C6" s="308"/>
      <c r="D6" s="310"/>
      <c r="E6" s="314"/>
      <c r="F6" s="314"/>
      <c r="G6" s="308"/>
      <c r="H6" s="314"/>
    </row>
    <row r="7" spans="1:8" s="144" customFormat="1" ht="13.5" customHeight="1" thickBot="1">
      <c r="A7" s="118" t="s">
        <v>83</v>
      </c>
      <c r="B7" s="306"/>
      <c r="C7" s="309"/>
      <c r="D7" s="311"/>
      <c r="E7" s="315"/>
      <c r="F7" s="315"/>
      <c r="G7" s="309"/>
      <c r="H7" s="315"/>
    </row>
    <row r="8" spans="1:8" s="36" customFormat="1" ht="15" thickTop="1">
      <c r="A8" s="31"/>
      <c r="B8" s="32" t="s">
        <v>138</v>
      </c>
      <c r="C8" s="33" t="s">
        <v>138</v>
      </c>
      <c r="D8" s="30"/>
      <c r="E8" s="30" t="s">
        <v>138</v>
      </c>
      <c r="F8" s="34"/>
      <c r="G8" s="55"/>
      <c r="H8" s="119">
        <f aca="true" t="shared" si="0" ref="H8:H21">+D8*F8*G8</f>
        <v>0</v>
      </c>
    </row>
    <row r="9" spans="1:8" s="36" customFormat="1" ht="14.25">
      <c r="A9" s="31" t="s">
        <v>138</v>
      </c>
      <c r="B9" s="32" t="s">
        <v>138</v>
      </c>
      <c r="C9" s="33" t="s">
        <v>138</v>
      </c>
      <c r="D9" s="30"/>
      <c r="E9" s="30" t="s">
        <v>138</v>
      </c>
      <c r="F9" s="34"/>
      <c r="G9" s="55"/>
      <c r="H9" s="119">
        <f t="shared" si="0"/>
        <v>0</v>
      </c>
    </row>
    <row r="10" spans="1:8" s="36" customFormat="1" ht="14.25">
      <c r="A10" s="31" t="s">
        <v>138</v>
      </c>
      <c r="B10" s="32" t="s">
        <v>138</v>
      </c>
      <c r="C10" s="33" t="s">
        <v>138</v>
      </c>
      <c r="D10" s="30"/>
      <c r="E10" s="30" t="s">
        <v>138</v>
      </c>
      <c r="F10" s="34"/>
      <c r="G10" s="55"/>
      <c r="H10" s="119">
        <f t="shared" si="0"/>
        <v>0</v>
      </c>
    </row>
    <row r="11" spans="1:8" s="36" customFormat="1" ht="14.25">
      <c r="A11" s="31" t="s">
        <v>138</v>
      </c>
      <c r="B11" s="32" t="s">
        <v>138</v>
      </c>
      <c r="C11" s="33" t="s">
        <v>138</v>
      </c>
      <c r="D11" s="30"/>
      <c r="E11" s="30" t="s">
        <v>138</v>
      </c>
      <c r="F11" s="34"/>
      <c r="G11" s="55"/>
      <c r="H11" s="119">
        <v>0</v>
      </c>
    </row>
    <row r="12" spans="1:8" s="36" customFormat="1" ht="14.25">
      <c r="A12" s="31" t="s">
        <v>138</v>
      </c>
      <c r="B12" s="32" t="s">
        <v>138</v>
      </c>
      <c r="C12" s="33" t="s">
        <v>138</v>
      </c>
      <c r="D12" s="30"/>
      <c r="E12" s="30" t="s">
        <v>138</v>
      </c>
      <c r="F12" s="34"/>
      <c r="G12" s="55"/>
      <c r="H12" s="119">
        <f t="shared" si="0"/>
        <v>0</v>
      </c>
    </row>
    <row r="13" spans="1:8" s="36" customFormat="1" ht="14.25">
      <c r="A13" s="31" t="s">
        <v>138</v>
      </c>
      <c r="B13" s="32" t="s">
        <v>138</v>
      </c>
      <c r="C13" s="33" t="s">
        <v>138</v>
      </c>
      <c r="D13" s="30"/>
      <c r="E13" s="30" t="s">
        <v>138</v>
      </c>
      <c r="F13" s="34"/>
      <c r="G13" s="55"/>
      <c r="H13" s="119">
        <f t="shared" si="0"/>
        <v>0</v>
      </c>
    </row>
    <row r="14" spans="1:8" s="36" customFormat="1" ht="14.25">
      <c r="A14" s="31" t="s">
        <v>138</v>
      </c>
      <c r="B14" s="32" t="s">
        <v>138</v>
      </c>
      <c r="C14" s="33" t="s">
        <v>138</v>
      </c>
      <c r="D14" s="30"/>
      <c r="E14" s="30" t="s">
        <v>138</v>
      </c>
      <c r="F14" s="34"/>
      <c r="G14" s="55"/>
      <c r="H14" s="119">
        <f t="shared" si="0"/>
        <v>0</v>
      </c>
    </row>
    <row r="15" spans="1:8" s="36" customFormat="1" ht="14.25">
      <c r="A15" s="31" t="s">
        <v>138</v>
      </c>
      <c r="B15" s="32" t="s">
        <v>138</v>
      </c>
      <c r="C15" s="33" t="s">
        <v>138</v>
      </c>
      <c r="D15" s="30"/>
      <c r="E15" s="30" t="s">
        <v>138</v>
      </c>
      <c r="F15" s="34"/>
      <c r="G15" s="55"/>
      <c r="H15" s="119">
        <f t="shared" si="0"/>
        <v>0</v>
      </c>
    </row>
    <row r="16" spans="1:8" s="36" customFormat="1" ht="14.25">
      <c r="A16" s="31" t="s">
        <v>138</v>
      </c>
      <c r="B16" s="32" t="s">
        <v>138</v>
      </c>
      <c r="C16" s="33" t="s">
        <v>138</v>
      </c>
      <c r="D16" s="30"/>
      <c r="E16" s="30" t="s">
        <v>138</v>
      </c>
      <c r="F16" s="34"/>
      <c r="G16" s="55"/>
      <c r="H16" s="119">
        <f t="shared" si="0"/>
        <v>0</v>
      </c>
    </row>
    <row r="17" spans="1:8" s="36" customFormat="1" ht="14.25">
      <c r="A17" s="31" t="s">
        <v>138</v>
      </c>
      <c r="B17" s="32" t="s">
        <v>138</v>
      </c>
      <c r="C17" s="33" t="s">
        <v>138</v>
      </c>
      <c r="D17" s="30"/>
      <c r="E17" s="30" t="s">
        <v>138</v>
      </c>
      <c r="F17" s="34"/>
      <c r="G17" s="55"/>
      <c r="H17" s="119">
        <f t="shared" si="0"/>
        <v>0</v>
      </c>
    </row>
    <row r="18" spans="1:8" s="36" customFormat="1" ht="14.25">
      <c r="A18" s="31" t="s">
        <v>138</v>
      </c>
      <c r="B18" s="32" t="s">
        <v>138</v>
      </c>
      <c r="C18" s="33" t="s">
        <v>138</v>
      </c>
      <c r="D18" s="30"/>
      <c r="E18" s="30" t="s">
        <v>138</v>
      </c>
      <c r="F18" s="34"/>
      <c r="G18" s="55"/>
      <c r="H18" s="119">
        <f t="shared" si="0"/>
        <v>0</v>
      </c>
    </row>
    <row r="19" spans="1:8" s="36" customFormat="1" ht="14.25">
      <c r="A19" s="31" t="s">
        <v>138</v>
      </c>
      <c r="B19" s="32" t="s">
        <v>138</v>
      </c>
      <c r="C19" s="33" t="s">
        <v>138</v>
      </c>
      <c r="D19" s="30"/>
      <c r="E19" s="30" t="s">
        <v>138</v>
      </c>
      <c r="F19" s="34"/>
      <c r="G19" s="55"/>
      <c r="H19" s="119">
        <f t="shared" si="0"/>
        <v>0</v>
      </c>
    </row>
    <row r="20" spans="1:8" s="36" customFormat="1" ht="14.25">
      <c r="A20" s="31" t="s">
        <v>138</v>
      </c>
      <c r="B20" s="32" t="s">
        <v>138</v>
      </c>
      <c r="C20" s="33" t="s">
        <v>138</v>
      </c>
      <c r="D20" s="30"/>
      <c r="E20" s="30" t="s">
        <v>138</v>
      </c>
      <c r="F20" s="34"/>
      <c r="G20" s="55"/>
      <c r="H20" s="119">
        <f t="shared" si="0"/>
        <v>0</v>
      </c>
    </row>
    <row r="21" spans="1:8" s="36" customFormat="1" ht="15" thickBot="1">
      <c r="A21" s="31" t="s">
        <v>138</v>
      </c>
      <c r="B21" s="32" t="s">
        <v>138</v>
      </c>
      <c r="C21" s="33" t="s">
        <v>138</v>
      </c>
      <c r="D21" s="30"/>
      <c r="E21" s="30" t="s">
        <v>138</v>
      </c>
      <c r="F21" s="34"/>
      <c r="G21" s="55"/>
      <c r="H21" s="119">
        <f t="shared" si="0"/>
        <v>0</v>
      </c>
    </row>
    <row r="22" spans="1:8" s="36" customFormat="1" ht="18" customHeight="1" thickBot="1">
      <c r="A22" s="110"/>
      <c r="B22" s="110"/>
      <c r="C22" s="110"/>
      <c r="F22" s="462" t="s">
        <v>145</v>
      </c>
      <c r="G22" s="463"/>
      <c r="H22" s="121">
        <f>SUM(H8:H21)</f>
        <v>0</v>
      </c>
    </row>
    <row r="23" s="36" customFormat="1" ht="12.75"/>
  </sheetData>
  <sheetProtection password="81A3" sheet="1" objects="1" scenarios="1" selectLockedCells="1"/>
  <mergeCells count="10">
    <mergeCell ref="F22:G22"/>
    <mergeCell ref="B3:H3"/>
    <mergeCell ref="A1:H1"/>
    <mergeCell ref="E5:E7"/>
    <mergeCell ref="B5:B7"/>
    <mergeCell ref="C5:C7"/>
    <mergeCell ref="D5:D7"/>
    <mergeCell ref="F5:F7"/>
    <mergeCell ref="G5:G7"/>
    <mergeCell ref="H5:H7"/>
  </mergeCells>
  <printOptions/>
  <pageMargins left="0.5" right="0.5" top="0.75" bottom="0.5"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codeName="Sheet13">
    <tabColor indexed="15"/>
  </sheetPr>
  <dimension ref="A1:H31"/>
  <sheetViews>
    <sheetView workbookViewId="0" topLeftCell="A1">
      <selection activeCell="B8" sqref="B8"/>
    </sheetView>
  </sheetViews>
  <sheetFormatPr defaultColWidth="9.140625" defaultRowHeight="12.75"/>
  <cols>
    <col min="1" max="1" width="34.8515625" style="35" customWidth="1"/>
    <col min="2" max="2" width="6.28125" style="35" customWidth="1"/>
    <col min="3" max="3" width="33.28125" style="35" customWidth="1"/>
    <col min="4" max="4" width="5.140625" style="35" customWidth="1"/>
    <col min="5" max="5" width="14.421875" style="35" customWidth="1"/>
    <col min="6" max="6" width="12.57421875" style="35" customWidth="1"/>
    <col min="7" max="7" width="7.8515625" style="35" customWidth="1"/>
    <col min="8" max="8" width="15.28125" style="35" customWidth="1"/>
    <col min="9" max="9" width="10.140625" style="35" bestFit="1" customWidth="1"/>
    <col min="10" max="16384" width="9.140625" style="35" customWidth="1"/>
  </cols>
  <sheetData>
    <row r="1" spans="1:8" ht="19.5">
      <c r="A1" s="320" t="s">
        <v>179</v>
      </c>
      <c r="B1" s="320"/>
      <c r="C1" s="321"/>
      <c r="D1" s="321"/>
      <c r="E1" s="321"/>
      <c r="F1" s="321"/>
      <c r="G1" s="321"/>
      <c r="H1" s="321"/>
    </row>
    <row r="2" spans="1:3" ht="12.75">
      <c r="A2" s="170"/>
      <c r="B2" s="170"/>
      <c r="C2" s="170"/>
    </row>
    <row r="3" spans="1:8" ht="12.75">
      <c r="A3" s="115" t="s">
        <v>43</v>
      </c>
      <c r="B3" s="317">
        <f>'Face Page'!B8</f>
        <v>0</v>
      </c>
      <c r="C3" s="464"/>
      <c r="D3" s="464"/>
      <c r="E3" s="464"/>
      <c r="F3" s="464"/>
      <c r="G3" s="464"/>
      <c r="H3" s="465"/>
    </row>
    <row r="4" spans="1:4" ht="15" thickBot="1">
      <c r="A4" s="83"/>
      <c r="B4" s="83"/>
      <c r="C4" s="83"/>
      <c r="D4" s="171"/>
    </row>
    <row r="5" spans="1:8" ht="18" customHeight="1" thickBot="1">
      <c r="A5" s="116" t="s">
        <v>81</v>
      </c>
      <c r="B5" s="304" t="s">
        <v>140</v>
      </c>
      <c r="C5" s="307" t="s">
        <v>79</v>
      </c>
      <c r="D5" s="307" t="s">
        <v>82</v>
      </c>
      <c r="E5" s="307" t="s">
        <v>141</v>
      </c>
      <c r="F5" s="307" t="s">
        <v>144</v>
      </c>
      <c r="G5" s="316" t="s">
        <v>143</v>
      </c>
      <c r="H5" s="307" t="s">
        <v>142</v>
      </c>
    </row>
    <row r="6" spans="1:8" s="144" customFormat="1" ht="13.5" customHeight="1">
      <c r="A6" s="117" t="s">
        <v>225</v>
      </c>
      <c r="B6" s="305"/>
      <c r="C6" s="308"/>
      <c r="D6" s="310"/>
      <c r="E6" s="314"/>
      <c r="F6" s="314"/>
      <c r="G6" s="308"/>
      <c r="H6" s="314"/>
    </row>
    <row r="7" spans="1:8" s="144" customFormat="1" ht="13.5" customHeight="1" thickBot="1">
      <c r="A7" s="118" t="s">
        <v>83</v>
      </c>
      <c r="B7" s="306"/>
      <c r="C7" s="309"/>
      <c r="D7" s="311"/>
      <c r="E7" s="315"/>
      <c r="F7" s="315"/>
      <c r="G7" s="309"/>
      <c r="H7" s="315"/>
    </row>
    <row r="8" spans="1:8" s="36" customFormat="1" ht="39" thickTop="1">
      <c r="A8" s="129" t="s">
        <v>242</v>
      </c>
      <c r="B8" s="32" t="s">
        <v>243</v>
      </c>
      <c r="C8" s="33" t="s">
        <v>245</v>
      </c>
      <c r="D8" s="30">
        <v>0.0305</v>
      </c>
      <c r="E8" s="30" t="s">
        <v>244</v>
      </c>
      <c r="F8" s="34">
        <f>1133.64*2</f>
        <v>2267.28</v>
      </c>
      <c r="G8" s="55">
        <v>12</v>
      </c>
      <c r="H8" s="119">
        <f aca="true" t="shared" si="0" ref="H8:H21">+D8*F8*G8</f>
        <v>829.82448</v>
      </c>
    </row>
    <row r="9" spans="1:8" s="36" customFormat="1" ht="14.25">
      <c r="A9" s="31" t="s">
        <v>138</v>
      </c>
      <c r="B9" s="32" t="s">
        <v>138</v>
      </c>
      <c r="C9" s="33" t="s">
        <v>138</v>
      </c>
      <c r="D9" s="30"/>
      <c r="E9" s="30" t="s">
        <v>138</v>
      </c>
      <c r="F9" s="34"/>
      <c r="G9" s="55"/>
      <c r="H9" s="119">
        <f t="shared" si="0"/>
        <v>0</v>
      </c>
    </row>
    <row r="10" spans="1:8" s="36" customFormat="1" ht="14.25">
      <c r="A10" s="31" t="s">
        <v>138</v>
      </c>
      <c r="B10" s="32" t="s">
        <v>138</v>
      </c>
      <c r="C10" s="33" t="s">
        <v>138</v>
      </c>
      <c r="D10" s="30"/>
      <c r="E10" s="30" t="s">
        <v>138</v>
      </c>
      <c r="F10" s="34"/>
      <c r="G10" s="55"/>
      <c r="H10" s="119">
        <f t="shared" si="0"/>
        <v>0</v>
      </c>
    </row>
    <row r="11" spans="1:8" s="36" customFormat="1" ht="14.25">
      <c r="A11" s="31" t="s">
        <v>138</v>
      </c>
      <c r="B11" s="32" t="s">
        <v>138</v>
      </c>
      <c r="C11" s="33" t="s">
        <v>138</v>
      </c>
      <c r="D11" s="30"/>
      <c r="E11" s="30" t="s">
        <v>138</v>
      </c>
      <c r="F11" s="34"/>
      <c r="G11" s="55"/>
      <c r="H11" s="119">
        <f t="shared" si="0"/>
        <v>0</v>
      </c>
    </row>
    <row r="12" spans="1:8" s="36" customFormat="1" ht="14.25">
      <c r="A12" s="31" t="s">
        <v>138</v>
      </c>
      <c r="B12" s="32" t="s">
        <v>138</v>
      </c>
      <c r="C12" s="33" t="s">
        <v>138</v>
      </c>
      <c r="D12" s="30"/>
      <c r="E12" s="30" t="s">
        <v>138</v>
      </c>
      <c r="F12" s="34"/>
      <c r="G12" s="55"/>
      <c r="H12" s="119">
        <f t="shared" si="0"/>
        <v>0</v>
      </c>
    </row>
    <row r="13" spans="1:8" s="36" customFormat="1" ht="14.25">
      <c r="A13" s="31" t="s">
        <v>138</v>
      </c>
      <c r="B13" s="32" t="s">
        <v>138</v>
      </c>
      <c r="C13" s="33" t="s">
        <v>138</v>
      </c>
      <c r="D13" s="30"/>
      <c r="E13" s="30" t="s">
        <v>138</v>
      </c>
      <c r="F13" s="34"/>
      <c r="G13" s="55"/>
      <c r="H13" s="119">
        <f t="shared" si="0"/>
        <v>0</v>
      </c>
    </row>
    <row r="14" spans="1:8" s="36" customFormat="1" ht="14.25">
      <c r="A14" s="31" t="s">
        <v>138</v>
      </c>
      <c r="B14" s="32" t="s">
        <v>138</v>
      </c>
      <c r="C14" s="33" t="s">
        <v>138</v>
      </c>
      <c r="D14" s="30"/>
      <c r="E14" s="30" t="s">
        <v>138</v>
      </c>
      <c r="F14" s="34"/>
      <c r="G14" s="55"/>
      <c r="H14" s="119">
        <f t="shared" si="0"/>
        <v>0</v>
      </c>
    </row>
    <row r="15" spans="1:8" s="36" customFormat="1" ht="14.25">
      <c r="A15" s="31" t="s">
        <v>138</v>
      </c>
      <c r="B15" s="32" t="s">
        <v>138</v>
      </c>
      <c r="C15" s="33" t="s">
        <v>138</v>
      </c>
      <c r="D15" s="30"/>
      <c r="E15" s="30" t="s">
        <v>138</v>
      </c>
      <c r="F15" s="34"/>
      <c r="G15" s="55"/>
      <c r="H15" s="119">
        <f t="shared" si="0"/>
        <v>0</v>
      </c>
    </row>
    <row r="16" spans="1:8" s="36" customFormat="1" ht="14.25">
      <c r="A16" s="31" t="s">
        <v>138</v>
      </c>
      <c r="B16" s="32" t="s">
        <v>138</v>
      </c>
      <c r="C16" s="33" t="s">
        <v>138</v>
      </c>
      <c r="D16" s="30"/>
      <c r="E16" s="30" t="s">
        <v>138</v>
      </c>
      <c r="F16" s="34"/>
      <c r="G16" s="55"/>
      <c r="H16" s="119">
        <f t="shared" si="0"/>
        <v>0</v>
      </c>
    </row>
    <row r="17" spans="1:8" s="36" customFormat="1" ht="14.25">
      <c r="A17" s="31" t="s">
        <v>138</v>
      </c>
      <c r="B17" s="32" t="s">
        <v>138</v>
      </c>
      <c r="C17" s="33" t="s">
        <v>138</v>
      </c>
      <c r="D17" s="30"/>
      <c r="E17" s="30" t="s">
        <v>138</v>
      </c>
      <c r="F17" s="34"/>
      <c r="G17" s="55"/>
      <c r="H17" s="119">
        <f t="shared" si="0"/>
        <v>0</v>
      </c>
    </row>
    <row r="18" spans="1:8" s="36" customFormat="1" ht="14.25">
      <c r="A18" s="31" t="s">
        <v>138</v>
      </c>
      <c r="B18" s="32" t="s">
        <v>138</v>
      </c>
      <c r="C18" s="33" t="s">
        <v>138</v>
      </c>
      <c r="D18" s="30"/>
      <c r="E18" s="30" t="s">
        <v>138</v>
      </c>
      <c r="F18" s="34"/>
      <c r="G18" s="55"/>
      <c r="H18" s="119">
        <f t="shared" si="0"/>
        <v>0</v>
      </c>
    </row>
    <row r="19" spans="1:8" s="36" customFormat="1" ht="14.25">
      <c r="A19" s="31" t="s">
        <v>138</v>
      </c>
      <c r="B19" s="32" t="s">
        <v>138</v>
      </c>
      <c r="C19" s="33" t="s">
        <v>138</v>
      </c>
      <c r="D19" s="30"/>
      <c r="E19" s="30" t="s">
        <v>138</v>
      </c>
      <c r="F19" s="34"/>
      <c r="G19" s="55"/>
      <c r="H19" s="119">
        <v>0</v>
      </c>
    </row>
    <row r="20" spans="1:8" s="36" customFormat="1" ht="14.25">
      <c r="A20" s="31" t="s">
        <v>138</v>
      </c>
      <c r="B20" s="32" t="s">
        <v>138</v>
      </c>
      <c r="C20" s="33" t="s">
        <v>138</v>
      </c>
      <c r="D20" s="30"/>
      <c r="E20" s="30" t="s">
        <v>138</v>
      </c>
      <c r="F20" s="34"/>
      <c r="G20" s="55"/>
      <c r="H20" s="119">
        <f t="shared" si="0"/>
        <v>0</v>
      </c>
    </row>
    <row r="21" spans="1:8" s="36" customFormat="1" ht="15" thickBot="1">
      <c r="A21" s="31" t="s">
        <v>138</v>
      </c>
      <c r="B21" s="32" t="s">
        <v>138</v>
      </c>
      <c r="C21" s="33" t="s">
        <v>138</v>
      </c>
      <c r="D21" s="30"/>
      <c r="E21" s="30" t="s">
        <v>138</v>
      </c>
      <c r="F21" s="34"/>
      <c r="G21" s="55"/>
      <c r="H21" s="119">
        <f t="shared" si="0"/>
        <v>0</v>
      </c>
    </row>
    <row r="22" spans="1:8" s="36" customFormat="1" ht="18" customHeight="1" thickBot="1">
      <c r="A22" s="110"/>
      <c r="B22" s="110"/>
      <c r="C22" s="110"/>
      <c r="F22" s="462" t="s">
        <v>145</v>
      </c>
      <c r="G22" s="463"/>
      <c r="H22" s="121">
        <f>SUM(H8:H21)</f>
        <v>829.82448</v>
      </c>
    </row>
    <row r="23" spans="1:8" s="36" customFormat="1" ht="15.75">
      <c r="A23" s="122" t="s">
        <v>86</v>
      </c>
      <c r="B23" s="466" t="s">
        <v>28</v>
      </c>
      <c r="C23" s="467"/>
      <c r="D23" s="467"/>
      <c r="E23" s="467"/>
      <c r="F23" s="467"/>
      <c r="G23" s="467"/>
      <c r="H23" s="182"/>
    </row>
    <row r="24" spans="1:8" ht="12.75">
      <c r="A24" s="468" t="s">
        <v>249</v>
      </c>
      <c r="B24" s="469"/>
      <c r="C24" s="469"/>
      <c r="D24" s="469"/>
      <c r="E24" s="469"/>
      <c r="F24" s="469"/>
      <c r="G24" s="470"/>
      <c r="H24" s="146"/>
    </row>
    <row r="25" spans="1:8" ht="12.75">
      <c r="A25" s="471"/>
      <c r="B25" s="472"/>
      <c r="C25" s="472"/>
      <c r="D25" s="472"/>
      <c r="E25" s="472"/>
      <c r="F25" s="472"/>
      <c r="G25" s="473"/>
      <c r="H25" s="178"/>
    </row>
    <row r="26" spans="1:8" ht="12.75">
      <c r="A26" s="471"/>
      <c r="B26" s="472"/>
      <c r="C26" s="472"/>
      <c r="D26" s="472"/>
      <c r="E26" s="472"/>
      <c r="F26" s="472"/>
      <c r="G26" s="473"/>
      <c r="H26" s="179"/>
    </row>
    <row r="27" spans="1:8" ht="13.5" thickBot="1">
      <c r="A27" s="474"/>
      <c r="B27" s="475"/>
      <c r="C27" s="475"/>
      <c r="D27" s="475"/>
      <c r="E27" s="472"/>
      <c r="F27" s="472"/>
      <c r="G27" s="473"/>
      <c r="H27" s="148"/>
    </row>
    <row r="28" spans="1:8" ht="13.5" thickBot="1">
      <c r="A28" s="293"/>
      <c r="B28" s="294"/>
      <c r="C28" s="294"/>
      <c r="D28" s="294"/>
      <c r="E28" s="476" t="s">
        <v>85</v>
      </c>
      <c r="F28" s="477"/>
      <c r="G28" s="478"/>
      <c r="H28" s="128">
        <v>0.6518</v>
      </c>
    </row>
    <row r="29" spans="1:8" ht="13.5" thickBot="1">
      <c r="A29" s="302"/>
      <c r="B29" s="303"/>
      <c r="C29" s="303"/>
      <c r="D29" s="303"/>
      <c r="E29" s="180"/>
      <c r="F29" s="181"/>
      <c r="G29" s="181"/>
      <c r="H29" s="148"/>
    </row>
    <row r="30" spans="1:8" ht="12.75">
      <c r="A30" s="302"/>
      <c r="B30" s="303"/>
      <c r="C30" s="303"/>
      <c r="D30" s="303"/>
      <c r="E30" s="327" t="s">
        <v>84</v>
      </c>
      <c r="F30" s="328"/>
      <c r="G30" s="329"/>
      <c r="H30" s="322">
        <f>ROUND((H22*H28),0)</f>
        <v>541</v>
      </c>
    </row>
    <row r="31" spans="1:8" ht="13.5" thickBot="1">
      <c r="A31" s="302"/>
      <c r="B31" s="303"/>
      <c r="C31" s="303"/>
      <c r="D31" s="303"/>
      <c r="E31" s="330"/>
      <c r="F31" s="331"/>
      <c r="G31" s="332"/>
      <c r="H31" s="323"/>
    </row>
  </sheetData>
  <sheetProtection password="81A3" sheet="1" objects="1" scenarios="1" selectLockedCells="1"/>
  <mergeCells count="19">
    <mergeCell ref="F22:G22"/>
    <mergeCell ref="A1:H1"/>
    <mergeCell ref="B3:H3"/>
    <mergeCell ref="B5:B7"/>
    <mergeCell ref="C5:C7"/>
    <mergeCell ref="D5:D7"/>
    <mergeCell ref="E5:E7"/>
    <mergeCell ref="F5:F7"/>
    <mergeCell ref="G5:G7"/>
    <mergeCell ref="H5:H7"/>
    <mergeCell ref="A29:D29"/>
    <mergeCell ref="A30:D30"/>
    <mergeCell ref="E30:G31"/>
    <mergeCell ref="H30:H31"/>
    <mergeCell ref="A31:D31"/>
    <mergeCell ref="B23:G23"/>
    <mergeCell ref="A24:G27"/>
    <mergeCell ref="A28:D28"/>
    <mergeCell ref="E28:G28"/>
  </mergeCells>
  <printOptions/>
  <pageMargins left="0.5" right="0.5" top="0.75" bottom="0.5"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4">
    <tabColor indexed="53"/>
  </sheetPr>
  <dimension ref="A1:I58"/>
  <sheetViews>
    <sheetView zoomScalePageLayoutView="0" workbookViewId="0" topLeftCell="A7">
      <selection activeCell="G8" sqref="G8:G13"/>
    </sheetView>
  </sheetViews>
  <sheetFormatPr defaultColWidth="9.140625" defaultRowHeight="12.75"/>
  <cols>
    <col min="1" max="1" width="36.8515625" style="35" customWidth="1"/>
    <col min="2" max="2" width="6.7109375" style="35" customWidth="1"/>
    <col min="3" max="3" width="8.7109375" style="35" customWidth="1"/>
    <col min="4" max="4" width="24.57421875" style="35" customWidth="1"/>
    <col min="5" max="5" width="9.140625" style="35" customWidth="1"/>
    <col min="6" max="6" width="2.421875" style="35" customWidth="1"/>
    <col min="7" max="7" width="12.00390625" style="35" customWidth="1"/>
    <col min="8" max="8" width="11.421875" style="35" customWidth="1"/>
    <col min="9" max="9" width="10.140625" style="35" customWidth="1"/>
    <col min="10" max="16384" width="9.140625" style="35" customWidth="1"/>
  </cols>
  <sheetData>
    <row r="1" ht="20.25">
      <c r="D1" s="44" t="s">
        <v>15</v>
      </c>
    </row>
    <row r="2" spans="1:9" ht="12.75">
      <c r="A2" s="90" t="s">
        <v>43</v>
      </c>
      <c r="B2" s="414">
        <f>'Face Page'!B8</f>
        <v>0</v>
      </c>
      <c r="C2" s="415"/>
      <c r="D2" s="415"/>
      <c r="E2" s="415"/>
      <c r="F2" s="415"/>
      <c r="G2" s="415"/>
      <c r="H2" s="415"/>
      <c r="I2" s="416"/>
    </row>
    <row r="3" ht="13.5" thickBot="1">
      <c r="A3" s="160"/>
    </row>
    <row r="4" spans="1:9" s="149" customFormat="1" ht="16.5" customHeight="1">
      <c r="A4" s="91" t="s">
        <v>98</v>
      </c>
      <c r="B4" s="161"/>
      <c r="C4" s="161"/>
      <c r="D4" s="161"/>
      <c r="E4" s="161"/>
      <c r="F4" s="161"/>
      <c r="G4" s="161"/>
      <c r="H4" s="161"/>
      <c r="I4" s="161"/>
    </row>
    <row r="5" spans="1:9" s="150" customFormat="1" ht="13.5">
      <c r="A5" s="92" t="s">
        <v>91</v>
      </c>
      <c r="B5" s="377" t="s">
        <v>79</v>
      </c>
      <c r="C5" s="404"/>
      <c r="D5" s="399"/>
      <c r="E5" s="377" t="s">
        <v>93</v>
      </c>
      <c r="F5" s="399"/>
      <c r="G5" s="92" t="s">
        <v>133</v>
      </c>
      <c r="H5" s="377" t="s">
        <v>95</v>
      </c>
      <c r="I5" s="399"/>
    </row>
    <row r="6" spans="1:9" s="150" customFormat="1" ht="12.75" customHeight="1">
      <c r="A6" s="93" t="s">
        <v>92</v>
      </c>
      <c r="B6" s="400"/>
      <c r="C6" s="405"/>
      <c r="D6" s="401"/>
      <c r="E6" s="389" t="s">
        <v>99</v>
      </c>
      <c r="F6" s="483"/>
      <c r="G6" s="123" t="s">
        <v>135</v>
      </c>
      <c r="H6" s="400"/>
      <c r="I6" s="401"/>
    </row>
    <row r="7" spans="1:9" s="150" customFormat="1" ht="14.25" thickBot="1">
      <c r="A7" s="94"/>
      <c r="B7" s="402"/>
      <c r="C7" s="406"/>
      <c r="D7" s="403"/>
      <c r="E7" s="124"/>
      <c r="F7" s="125"/>
      <c r="G7" s="126"/>
      <c r="H7" s="402"/>
      <c r="I7" s="403"/>
    </row>
    <row r="8" spans="1:9" ht="14.25" thickTop="1">
      <c r="A8" s="494" t="s">
        <v>138</v>
      </c>
      <c r="B8" s="484" t="s">
        <v>138</v>
      </c>
      <c r="C8" s="490"/>
      <c r="D8" s="488"/>
      <c r="E8" s="484" t="s">
        <v>138</v>
      </c>
      <c r="F8" s="487"/>
      <c r="G8" s="484" t="s">
        <v>138</v>
      </c>
      <c r="H8" s="95" t="s">
        <v>88</v>
      </c>
      <c r="I8" s="63"/>
    </row>
    <row r="9" spans="1:9" ht="13.5">
      <c r="A9" s="355"/>
      <c r="B9" s="485"/>
      <c r="C9" s="490"/>
      <c r="D9" s="488"/>
      <c r="E9" s="485"/>
      <c r="F9" s="488"/>
      <c r="G9" s="485"/>
      <c r="H9" s="96" t="s">
        <v>100</v>
      </c>
      <c r="I9" s="63"/>
    </row>
    <row r="10" spans="1:9" ht="13.5">
      <c r="A10" s="355"/>
      <c r="B10" s="485"/>
      <c r="C10" s="490"/>
      <c r="D10" s="488"/>
      <c r="E10" s="485"/>
      <c r="F10" s="488"/>
      <c r="G10" s="485"/>
      <c r="H10" s="96" t="s">
        <v>101</v>
      </c>
      <c r="I10" s="64"/>
    </row>
    <row r="11" spans="1:9" s="36" customFormat="1" ht="13.5">
      <c r="A11" s="355"/>
      <c r="B11" s="485"/>
      <c r="C11" s="490"/>
      <c r="D11" s="488"/>
      <c r="E11" s="485"/>
      <c r="F11" s="488"/>
      <c r="G11" s="485"/>
      <c r="H11" s="96" t="s">
        <v>102</v>
      </c>
      <c r="I11" s="49"/>
    </row>
    <row r="12" spans="1:9" s="36" customFormat="1" ht="13.5">
      <c r="A12" s="355"/>
      <c r="B12" s="485"/>
      <c r="C12" s="490"/>
      <c r="D12" s="488"/>
      <c r="E12" s="485"/>
      <c r="F12" s="488"/>
      <c r="G12" s="485"/>
      <c r="H12" s="97" t="s">
        <v>0</v>
      </c>
      <c r="I12" s="49"/>
    </row>
    <row r="13" spans="1:9" s="36" customFormat="1" ht="13.5">
      <c r="A13" s="356"/>
      <c r="B13" s="486"/>
      <c r="C13" s="491"/>
      <c r="D13" s="489"/>
      <c r="E13" s="486"/>
      <c r="F13" s="489"/>
      <c r="G13" s="486"/>
      <c r="H13" s="98" t="s">
        <v>96</v>
      </c>
      <c r="I13" s="99">
        <f>SUM(I8:I12)</f>
        <v>0</v>
      </c>
    </row>
    <row r="14" spans="1:9" ht="13.5">
      <c r="A14" s="494" t="s">
        <v>138</v>
      </c>
      <c r="B14" s="484" t="s">
        <v>138</v>
      </c>
      <c r="C14" s="490"/>
      <c r="D14" s="488"/>
      <c r="E14" s="484" t="s">
        <v>138</v>
      </c>
      <c r="F14" s="487"/>
      <c r="G14" s="484" t="s">
        <v>138</v>
      </c>
      <c r="H14" s="95" t="s">
        <v>88</v>
      </c>
      <c r="I14" s="63"/>
    </row>
    <row r="15" spans="1:9" ht="13.5">
      <c r="A15" s="355"/>
      <c r="B15" s="485"/>
      <c r="C15" s="490"/>
      <c r="D15" s="488"/>
      <c r="E15" s="485"/>
      <c r="F15" s="488"/>
      <c r="G15" s="485"/>
      <c r="H15" s="96" t="s">
        <v>100</v>
      </c>
      <c r="I15" s="64"/>
    </row>
    <row r="16" spans="1:9" ht="13.5">
      <c r="A16" s="355"/>
      <c r="B16" s="485"/>
      <c r="C16" s="490"/>
      <c r="D16" s="488"/>
      <c r="E16" s="485"/>
      <c r="F16" s="488"/>
      <c r="G16" s="485"/>
      <c r="H16" s="96" t="s">
        <v>101</v>
      </c>
      <c r="I16" s="64"/>
    </row>
    <row r="17" spans="1:9" s="36" customFormat="1" ht="13.5">
      <c r="A17" s="355"/>
      <c r="B17" s="485"/>
      <c r="C17" s="490"/>
      <c r="D17" s="488"/>
      <c r="E17" s="485"/>
      <c r="F17" s="488"/>
      <c r="G17" s="485"/>
      <c r="H17" s="96" t="s">
        <v>102</v>
      </c>
      <c r="I17" s="49"/>
    </row>
    <row r="18" spans="1:9" s="36" customFormat="1" ht="13.5">
      <c r="A18" s="355"/>
      <c r="B18" s="485"/>
      <c r="C18" s="490"/>
      <c r="D18" s="488"/>
      <c r="E18" s="485"/>
      <c r="F18" s="488"/>
      <c r="G18" s="485"/>
      <c r="H18" s="97" t="s">
        <v>0</v>
      </c>
      <c r="I18" s="49"/>
    </row>
    <row r="19" spans="1:9" s="36" customFormat="1" ht="13.5">
      <c r="A19" s="356"/>
      <c r="B19" s="486"/>
      <c r="C19" s="491"/>
      <c r="D19" s="489"/>
      <c r="E19" s="486"/>
      <c r="F19" s="489"/>
      <c r="G19" s="486"/>
      <c r="H19" s="98" t="s">
        <v>96</v>
      </c>
      <c r="I19" s="99">
        <f>SUM(I14:I18)</f>
        <v>0</v>
      </c>
    </row>
    <row r="20" spans="1:9" ht="13.5">
      <c r="A20" s="494" t="s">
        <v>138</v>
      </c>
      <c r="B20" s="484" t="s">
        <v>138</v>
      </c>
      <c r="C20" s="490"/>
      <c r="D20" s="488"/>
      <c r="E20" s="484" t="s">
        <v>138</v>
      </c>
      <c r="F20" s="487"/>
      <c r="G20" s="484" t="s">
        <v>138</v>
      </c>
      <c r="H20" s="95" t="s">
        <v>88</v>
      </c>
      <c r="I20" s="63"/>
    </row>
    <row r="21" spans="1:9" ht="13.5">
      <c r="A21" s="355"/>
      <c r="B21" s="485"/>
      <c r="C21" s="490"/>
      <c r="D21" s="488"/>
      <c r="E21" s="485"/>
      <c r="F21" s="488"/>
      <c r="G21" s="485"/>
      <c r="H21" s="96" t="s">
        <v>100</v>
      </c>
      <c r="I21" s="64"/>
    </row>
    <row r="22" spans="1:9" ht="13.5">
      <c r="A22" s="355"/>
      <c r="B22" s="485"/>
      <c r="C22" s="490"/>
      <c r="D22" s="488"/>
      <c r="E22" s="485"/>
      <c r="F22" s="488"/>
      <c r="G22" s="485"/>
      <c r="H22" s="96" t="s">
        <v>101</v>
      </c>
      <c r="I22" s="64"/>
    </row>
    <row r="23" spans="1:9" s="36" customFormat="1" ht="13.5">
      <c r="A23" s="355"/>
      <c r="B23" s="485"/>
      <c r="C23" s="490"/>
      <c r="D23" s="488"/>
      <c r="E23" s="485"/>
      <c r="F23" s="488"/>
      <c r="G23" s="485"/>
      <c r="H23" s="96" t="s">
        <v>102</v>
      </c>
      <c r="I23" s="49"/>
    </row>
    <row r="24" spans="1:9" s="36" customFormat="1" ht="13.5">
      <c r="A24" s="355"/>
      <c r="B24" s="485"/>
      <c r="C24" s="490"/>
      <c r="D24" s="488"/>
      <c r="E24" s="485"/>
      <c r="F24" s="488"/>
      <c r="G24" s="485"/>
      <c r="H24" s="97" t="s">
        <v>0</v>
      </c>
      <c r="I24" s="49"/>
    </row>
    <row r="25" spans="1:9" s="36" customFormat="1" ht="13.5">
      <c r="A25" s="356"/>
      <c r="B25" s="486"/>
      <c r="C25" s="491"/>
      <c r="D25" s="489"/>
      <c r="E25" s="486"/>
      <c r="F25" s="489"/>
      <c r="G25" s="486"/>
      <c r="H25" s="98" t="s">
        <v>96</v>
      </c>
      <c r="I25" s="99">
        <f>SUM(I20:I24)</f>
        <v>0</v>
      </c>
    </row>
    <row r="26" spans="1:9" ht="13.5">
      <c r="A26" s="494" t="s">
        <v>138</v>
      </c>
      <c r="B26" s="484" t="s">
        <v>138</v>
      </c>
      <c r="C26" s="490"/>
      <c r="D26" s="488"/>
      <c r="E26" s="484" t="s">
        <v>138</v>
      </c>
      <c r="F26" s="487"/>
      <c r="G26" s="484" t="s">
        <v>138</v>
      </c>
      <c r="H26" s="95" t="s">
        <v>88</v>
      </c>
      <c r="I26" s="63"/>
    </row>
    <row r="27" spans="1:9" ht="13.5">
      <c r="A27" s="355"/>
      <c r="B27" s="485"/>
      <c r="C27" s="490"/>
      <c r="D27" s="488"/>
      <c r="E27" s="485"/>
      <c r="F27" s="488"/>
      <c r="G27" s="485"/>
      <c r="H27" s="96" t="s">
        <v>100</v>
      </c>
      <c r="I27" s="64"/>
    </row>
    <row r="28" spans="1:9" ht="13.5">
      <c r="A28" s="355"/>
      <c r="B28" s="485"/>
      <c r="C28" s="490"/>
      <c r="D28" s="488"/>
      <c r="E28" s="485"/>
      <c r="F28" s="488"/>
      <c r="G28" s="485"/>
      <c r="H28" s="96" t="s">
        <v>101</v>
      </c>
      <c r="I28" s="64"/>
    </row>
    <row r="29" spans="1:9" s="36" customFormat="1" ht="13.5">
      <c r="A29" s="355"/>
      <c r="B29" s="485"/>
      <c r="C29" s="490"/>
      <c r="D29" s="488"/>
      <c r="E29" s="485"/>
      <c r="F29" s="488"/>
      <c r="G29" s="485"/>
      <c r="H29" s="96" t="s">
        <v>102</v>
      </c>
      <c r="I29" s="49"/>
    </row>
    <row r="30" spans="1:9" s="36" customFormat="1" ht="13.5">
      <c r="A30" s="355"/>
      <c r="B30" s="485"/>
      <c r="C30" s="490"/>
      <c r="D30" s="488"/>
      <c r="E30" s="485"/>
      <c r="F30" s="488"/>
      <c r="G30" s="485"/>
      <c r="H30" s="97" t="s">
        <v>0</v>
      </c>
      <c r="I30" s="49"/>
    </row>
    <row r="31" spans="1:9" s="36" customFormat="1" ht="13.5">
      <c r="A31" s="356"/>
      <c r="B31" s="486"/>
      <c r="C31" s="491"/>
      <c r="D31" s="489"/>
      <c r="E31" s="486"/>
      <c r="F31" s="489"/>
      <c r="G31" s="486"/>
      <c r="H31" s="98" t="s">
        <v>96</v>
      </c>
      <c r="I31" s="99">
        <f>SUM(I26:I30)</f>
        <v>0</v>
      </c>
    </row>
    <row r="32" spans="1:9" ht="13.5">
      <c r="A32" s="494" t="s">
        <v>138</v>
      </c>
      <c r="B32" s="484" t="s">
        <v>138</v>
      </c>
      <c r="C32" s="490"/>
      <c r="D32" s="488"/>
      <c r="E32" s="484" t="s">
        <v>138</v>
      </c>
      <c r="F32" s="487"/>
      <c r="G32" s="484" t="s">
        <v>138</v>
      </c>
      <c r="H32" s="95" t="s">
        <v>88</v>
      </c>
      <c r="I32" s="63"/>
    </row>
    <row r="33" spans="1:9" ht="13.5">
      <c r="A33" s="355"/>
      <c r="B33" s="485"/>
      <c r="C33" s="490"/>
      <c r="D33" s="488"/>
      <c r="E33" s="485"/>
      <c r="F33" s="488"/>
      <c r="G33" s="485"/>
      <c r="H33" s="96" t="s">
        <v>100</v>
      </c>
      <c r="I33" s="64"/>
    </row>
    <row r="34" spans="1:9" ht="13.5">
      <c r="A34" s="355"/>
      <c r="B34" s="485"/>
      <c r="C34" s="490"/>
      <c r="D34" s="488"/>
      <c r="E34" s="485"/>
      <c r="F34" s="488"/>
      <c r="G34" s="485"/>
      <c r="H34" s="96" t="s">
        <v>101</v>
      </c>
      <c r="I34" s="64"/>
    </row>
    <row r="35" spans="1:9" s="36" customFormat="1" ht="13.5">
      <c r="A35" s="355"/>
      <c r="B35" s="485"/>
      <c r="C35" s="490"/>
      <c r="D35" s="488"/>
      <c r="E35" s="485"/>
      <c r="F35" s="488"/>
      <c r="G35" s="485"/>
      <c r="H35" s="96" t="s">
        <v>102</v>
      </c>
      <c r="I35" s="49"/>
    </row>
    <row r="36" spans="1:9" s="36" customFormat="1" ht="13.5">
      <c r="A36" s="355"/>
      <c r="B36" s="485"/>
      <c r="C36" s="490"/>
      <c r="D36" s="488"/>
      <c r="E36" s="485"/>
      <c r="F36" s="488"/>
      <c r="G36" s="485"/>
      <c r="H36" s="97" t="s">
        <v>0</v>
      </c>
      <c r="I36" s="49"/>
    </row>
    <row r="37" spans="1:9" s="36" customFormat="1" ht="13.5">
      <c r="A37" s="356"/>
      <c r="B37" s="486"/>
      <c r="C37" s="491"/>
      <c r="D37" s="489"/>
      <c r="E37" s="486"/>
      <c r="F37" s="489"/>
      <c r="G37" s="486"/>
      <c r="H37" s="98" t="s">
        <v>96</v>
      </c>
      <c r="I37" s="99">
        <f>SUM(I32:I36)</f>
        <v>0</v>
      </c>
    </row>
    <row r="38" spans="1:9" s="36" customFormat="1" ht="14.25" thickBot="1">
      <c r="A38" s="172"/>
      <c r="B38" s="172"/>
      <c r="C38" s="172"/>
      <c r="D38" s="172"/>
      <c r="E38" s="172"/>
      <c r="F38" s="172"/>
      <c r="G38" s="172"/>
      <c r="H38" s="173"/>
      <c r="I38" s="174"/>
    </row>
    <row r="39" spans="1:9" ht="13.5" thickBot="1">
      <c r="A39" s="160"/>
      <c r="F39" s="101" t="s">
        <v>103</v>
      </c>
      <c r="H39" s="76"/>
      <c r="I39" s="100">
        <f>I13+I19+I25+I31+I37</f>
        <v>0</v>
      </c>
    </row>
    <row r="40" spans="1:9" ht="13.5" thickBot="1">
      <c r="A40" s="160"/>
      <c r="F40" s="101"/>
      <c r="H40" s="76"/>
      <c r="I40" s="175"/>
    </row>
    <row r="41" s="142" customFormat="1" ht="16.5" customHeight="1">
      <c r="A41" s="91" t="s">
        <v>97</v>
      </c>
    </row>
    <row r="42" spans="1:9" s="150" customFormat="1" ht="13.5" customHeight="1">
      <c r="A42" s="410" t="s">
        <v>79</v>
      </c>
      <c r="B42" s="411"/>
      <c r="C42" s="417" t="s">
        <v>104</v>
      </c>
      <c r="D42" s="407" t="s">
        <v>106</v>
      </c>
      <c r="E42" s="102" t="s">
        <v>114</v>
      </c>
      <c r="F42" s="333" t="s">
        <v>0</v>
      </c>
      <c r="G42" s="334"/>
      <c r="H42" s="333"/>
      <c r="I42" s="376"/>
    </row>
    <row r="43" spans="1:9" s="150" customFormat="1" ht="12" customHeight="1">
      <c r="A43" s="400"/>
      <c r="B43" s="412"/>
      <c r="C43" s="418"/>
      <c r="D43" s="408"/>
      <c r="E43" s="103" t="s">
        <v>94</v>
      </c>
      <c r="F43" s="335"/>
      <c r="G43" s="336"/>
      <c r="H43" s="389" t="s">
        <v>96</v>
      </c>
      <c r="I43" s="390"/>
    </row>
    <row r="44" spans="1:9" s="150" customFormat="1" ht="17.25" customHeight="1" thickBot="1">
      <c r="A44" s="402"/>
      <c r="B44" s="413"/>
      <c r="C44" s="104"/>
      <c r="D44" s="409"/>
      <c r="E44" s="104" t="s">
        <v>89</v>
      </c>
      <c r="F44" s="337" t="s">
        <v>90</v>
      </c>
      <c r="G44" s="338"/>
      <c r="H44" s="337" t="s">
        <v>105</v>
      </c>
      <c r="I44" s="391"/>
    </row>
    <row r="45" spans="1:9" s="36" customFormat="1" ht="42.75" customHeight="1" thickTop="1">
      <c r="A45" s="479"/>
      <c r="B45" s="480"/>
      <c r="C45" s="45"/>
      <c r="D45" s="62"/>
      <c r="E45" s="50">
        <f aca="true" t="shared" si="0" ref="E45:E53">C45*D45</f>
        <v>0</v>
      </c>
      <c r="F45" s="373"/>
      <c r="G45" s="373"/>
      <c r="H45" s="374">
        <f aca="true" t="shared" si="1" ref="H45:H53">E45+F45</f>
        <v>0</v>
      </c>
      <c r="I45" s="375"/>
    </row>
    <row r="46" spans="1:9" s="36" customFormat="1" ht="42.75" customHeight="1">
      <c r="A46" s="479"/>
      <c r="B46" s="480"/>
      <c r="C46" s="45"/>
      <c r="D46" s="62"/>
      <c r="E46" s="50">
        <f t="shared" si="0"/>
        <v>0</v>
      </c>
      <c r="F46" s="373"/>
      <c r="G46" s="373"/>
      <c r="H46" s="481">
        <f t="shared" si="1"/>
        <v>0</v>
      </c>
      <c r="I46" s="482"/>
    </row>
    <row r="47" spans="1:9" s="36" customFormat="1" ht="42.75" customHeight="1">
      <c r="A47" s="479"/>
      <c r="B47" s="480"/>
      <c r="C47" s="45"/>
      <c r="D47" s="62"/>
      <c r="E47" s="50">
        <f t="shared" si="0"/>
        <v>0</v>
      </c>
      <c r="F47" s="373"/>
      <c r="G47" s="373"/>
      <c r="H47" s="481">
        <f t="shared" si="1"/>
        <v>0</v>
      </c>
      <c r="I47" s="482"/>
    </row>
    <row r="48" spans="1:9" s="36" customFormat="1" ht="42.75" customHeight="1">
      <c r="A48" s="479"/>
      <c r="B48" s="480"/>
      <c r="C48" s="45"/>
      <c r="D48" s="62"/>
      <c r="E48" s="50">
        <f t="shared" si="0"/>
        <v>0</v>
      </c>
      <c r="F48" s="373"/>
      <c r="G48" s="373"/>
      <c r="H48" s="492">
        <f t="shared" si="1"/>
        <v>0</v>
      </c>
      <c r="I48" s="493"/>
    </row>
    <row r="49" spans="1:9" s="36" customFormat="1" ht="42.75" customHeight="1">
      <c r="A49" s="479"/>
      <c r="B49" s="480"/>
      <c r="C49" s="45"/>
      <c r="D49" s="62"/>
      <c r="E49" s="50">
        <f t="shared" si="0"/>
        <v>0</v>
      </c>
      <c r="F49" s="373"/>
      <c r="G49" s="373"/>
      <c r="H49" s="481">
        <f t="shared" si="1"/>
        <v>0</v>
      </c>
      <c r="I49" s="482"/>
    </row>
    <row r="50" spans="1:9" s="36" customFormat="1" ht="42.75" customHeight="1">
      <c r="A50" s="479"/>
      <c r="B50" s="480"/>
      <c r="C50" s="45"/>
      <c r="D50" s="62"/>
      <c r="E50" s="50">
        <f t="shared" si="0"/>
        <v>0</v>
      </c>
      <c r="F50" s="373"/>
      <c r="G50" s="373"/>
      <c r="H50" s="481">
        <f t="shared" si="1"/>
        <v>0</v>
      </c>
      <c r="I50" s="482"/>
    </row>
    <row r="51" spans="1:9" s="36" customFormat="1" ht="42.75" customHeight="1">
      <c r="A51" s="479"/>
      <c r="B51" s="480"/>
      <c r="C51" s="45"/>
      <c r="D51" s="62"/>
      <c r="E51" s="50">
        <f t="shared" si="0"/>
        <v>0</v>
      </c>
      <c r="F51" s="373"/>
      <c r="G51" s="373"/>
      <c r="H51" s="481">
        <f t="shared" si="1"/>
        <v>0</v>
      </c>
      <c r="I51" s="482"/>
    </row>
    <row r="52" spans="1:9" s="36" customFormat="1" ht="42.75" customHeight="1">
      <c r="A52" s="479"/>
      <c r="B52" s="480"/>
      <c r="C52" s="45"/>
      <c r="D52" s="62"/>
      <c r="E52" s="50">
        <f t="shared" si="0"/>
        <v>0</v>
      </c>
      <c r="F52" s="373"/>
      <c r="G52" s="373"/>
      <c r="H52" s="481">
        <f t="shared" si="1"/>
        <v>0</v>
      </c>
      <c r="I52" s="482"/>
    </row>
    <row r="53" spans="1:9" s="36" customFormat="1" ht="42.75" customHeight="1">
      <c r="A53" s="479"/>
      <c r="B53" s="480"/>
      <c r="C53" s="45"/>
      <c r="D53" s="62"/>
      <c r="E53" s="51">
        <f t="shared" si="0"/>
        <v>0</v>
      </c>
      <c r="F53" s="373"/>
      <c r="G53" s="373"/>
      <c r="H53" s="481">
        <f t="shared" si="1"/>
        <v>0</v>
      </c>
      <c r="I53" s="482"/>
    </row>
    <row r="54" spans="1:9" s="36" customFormat="1" ht="14.25" customHeight="1" thickBot="1">
      <c r="A54" s="152"/>
      <c r="B54" s="148"/>
      <c r="C54" s="153"/>
      <c r="D54" s="154"/>
      <c r="E54" s="154"/>
      <c r="F54" s="154"/>
      <c r="G54" s="154"/>
      <c r="H54" s="155"/>
      <c r="I54" s="155"/>
    </row>
    <row r="55" spans="1:9" s="36" customFormat="1" ht="13.5" thickBot="1">
      <c r="A55" s="152"/>
      <c r="B55" s="148"/>
      <c r="C55" s="153"/>
      <c r="D55" s="154"/>
      <c r="E55" s="397" t="s">
        <v>115</v>
      </c>
      <c r="F55" s="398"/>
      <c r="G55" s="398"/>
      <c r="H55" s="398"/>
      <c r="I55" s="105">
        <f>SUM(H45:I53)</f>
        <v>0</v>
      </c>
    </row>
    <row r="56" spans="1:9" s="36" customFormat="1" ht="17.25" thickBot="1">
      <c r="A56" s="156"/>
      <c r="B56" s="157"/>
      <c r="I56" s="158"/>
    </row>
    <row r="57" spans="1:9" s="151" customFormat="1" ht="17.25" thickBot="1">
      <c r="A57" s="106" t="s">
        <v>107</v>
      </c>
      <c r="B57" s="107">
        <f>I55</f>
        <v>0</v>
      </c>
      <c r="C57" s="109"/>
      <c r="D57" s="108" t="s">
        <v>108</v>
      </c>
      <c r="E57" s="107">
        <f>I39</f>
        <v>0</v>
      </c>
      <c r="F57" s="110"/>
      <c r="G57" s="396" t="s">
        <v>109</v>
      </c>
      <c r="H57" s="396"/>
      <c r="I57" s="111">
        <f>B57+E57</f>
        <v>0</v>
      </c>
    </row>
    <row r="58" spans="1:9" ht="13.5" thickBot="1">
      <c r="A58" s="159"/>
      <c r="B58" s="159"/>
      <c r="C58" s="159"/>
      <c r="D58" s="159"/>
      <c r="E58" s="159"/>
      <c r="F58" s="159"/>
      <c r="G58" s="159"/>
      <c r="H58" s="159"/>
      <c r="I58" s="159"/>
    </row>
    <row r="59" ht="13.5" thickTop="1"/>
  </sheetData>
  <sheetProtection password="81A3" sheet="1" objects="1" scenarios="1" selectLockedCells="1"/>
  <mergeCells count="62">
    <mergeCell ref="B32:D37"/>
    <mergeCell ref="H47:I47"/>
    <mergeCell ref="H43:I43"/>
    <mergeCell ref="H44:I44"/>
    <mergeCell ref="H42:I42"/>
    <mergeCell ref="F42:G43"/>
    <mergeCell ref="B26:D31"/>
    <mergeCell ref="B8:D13"/>
    <mergeCell ref="A32:A37"/>
    <mergeCell ref="F44:G44"/>
    <mergeCell ref="G26:G31"/>
    <mergeCell ref="F45:G45"/>
    <mergeCell ref="E32:F37"/>
    <mergeCell ref="G32:G37"/>
    <mergeCell ref="C42:C43"/>
    <mergeCell ref="D42:D44"/>
    <mergeCell ref="B20:D25"/>
    <mergeCell ref="E20:F25"/>
    <mergeCell ref="G20:G25"/>
    <mergeCell ref="A8:A13"/>
    <mergeCell ref="A48:B48"/>
    <mergeCell ref="A46:B46"/>
    <mergeCell ref="A20:A25"/>
    <mergeCell ref="A14:A19"/>
    <mergeCell ref="A42:B44"/>
    <mergeCell ref="A26:A31"/>
    <mergeCell ref="G57:H57"/>
    <mergeCell ref="H48:I48"/>
    <mergeCell ref="E55:H55"/>
    <mergeCell ref="F46:G46"/>
    <mergeCell ref="H46:I46"/>
    <mergeCell ref="H5:I7"/>
    <mergeCell ref="H45:I45"/>
    <mergeCell ref="G8:G13"/>
    <mergeCell ref="E26:F31"/>
    <mergeCell ref="E5:F5"/>
    <mergeCell ref="E6:F6"/>
    <mergeCell ref="G14:G19"/>
    <mergeCell ref="E14:F19"/>
    <mergeCell ref="E8:F13"/>
    <mergeCell ref="B14:D19"/>
    <mergeCell ref="B5:D7"/>
    <mergeCell ref="A50:B50"/>
    <mergeCell ref="F50:G50"/>
    <mergeCell ref="H50:I50"/>
    <mergeCell ref="A49:B49"/>
    <mergeCell ref="A45:B45"/>
    <mergeCell ref="F49:G49"/>
    <mergeCell ref="F48:G48"/>
    <mergeCell ref="H49:I49"/>
    <mergeCell ref="A47:B47"/>
    <mergeCell ref="F47:G47"/>
    <mergeCell ref="B2:I2"/>
    <mergeCell ref="A53:B53"/>
    <mergeCell ref="F53:G53"/>
    <mergeCell ref="H53:I53"/>
    <mergeCell ref="A51:B51"/>
    <mergeCell ref="F51:G51"/>
    <mergeCell ref="H51:I51"/>
    <mergeCell ref="A52:B52"/>
    <mergeCell ref="F52:G52"/>
    <mergeCell ref="H52:I52"/>
  </mergeCells>
  <printOptions/>
  <pageMargins left="0.5" right="0.5" top="0.5" bottom="0.5" header="0.5" footer="0.5"/>
  <pageSetup horizontalDpi="600" verticalDpi="600" orientation="landscape" r:id="rId1"/>
  <headerFooter alignWithMargins="0">
    <oddFooter>&amp;RRevised: 1/27/2012</oddFooter>
  </headerFooter>
</worksheet>
</file>

<file path=xl/worksheets/sheet16.xml><?xml version="1.0" encoding="utf-8"?>
<worksheet xmlns="http://schemas.openxmlformats.org/spreadsheetml/2006/main" xmlns:r="http://schemas.openxmlformats.org/officeDocument/2006/relationships">
  <sheetPr codeName="Sheet15">
    <tabColor indexed="53"/>
  </sheetPr>
  <dimension ref="A1:I58"/>
  <sheetViews>
    <sheetView zoomScalePageLayoutView="0" workbookViewId="0" topLeftCell="A7">
      <selection activeCell="A8" sqref="A8:A13"/>
    </sheetView>
  </sheetViews>
  <sheetFormatPr defaultColWidth="9.140625" defaultRowHeight="12.75"/>
  <cols>
    <col min="1" max="1" width="36.8515625" style="35" customWidth="1"/>
    <col min="2" max="2" width="6.7109375" style="35" customWidth="1"/>
    <col min="3" max="3" width="8.7109375" style="35" customWidth="1"/>
    <col min="4" max="4" width="24.57421875" style="35" customWidth="1"/>
    <col min="5" max="5" width="9.140625" style="35" customWidth="1"/>
    <col min="6" max="6" width="2.421875" style="35" customWidth="1"/>
    <col min="7" max="7" width="12.00390625" style="35" customWidth="1"/>
    <col min="8" max="8" width="11.421875" style="35" customWidth="1"/>
    <col min="9" max="9" width="10.140625" style="35" customWidth="1"/>
    <col min="10" max="16384" width="9.140625" style="35" customWidth="1"/>
  </cols>
  <sheetData>
    <row r="1" ht="20.25">
      <c r="D1" s="44" t="s">
        <v>180</v>
      </c>
    </row>
    <row r="2" spans="1:9" ht="12.75">
      <c r="A2" s="90" t="s">
        <v>43</v>
      </c>
      <c r="B2" s="414">
        <f>'Face Page'!B8</f>
        <v>0</v>
      </c>
      <c r="C2" s="415"/>
      <c r="D2" s="415"/>
      <c r="E2" s="415"/>
      <c r="F2" s="415"/>
      <c r="G2" s="415"/>
      <c r="H2" s="415"/>
      <c r="I2" s="416"/>
    </row>
    <row r="3" ht="13.5" thickBot="1">
      <c r="A3" s="160"/>
    </row>
    <row r="4" spans="1:9" s="149" customFormat="1" ht="16.5" customHeight="1">
      <c r="A4" s="91" t="s">
        <v>98</v>
      </c>
      <c r="B4" s="161"/>
      <c r="C4" s="161"/>
      <c r="D4" s="161"/>
      <c r="E4" s="161"/>
      <c r="F4" s="161"/>
      <c r="G4" s="161"/>
      <c r="H4" s="161"/>
      <c r="I4" s="161"/>
    </row>
    <row r="5" spans="1:9" s="150" customFormat="1" ht="13.5">
      <c r="A5" s="92" t="s">
        <v>91</v>
      </c>
      <c r="B5" s="377" t="s">
        <v>79</v>
      </c>
      <c r="C5" s="404"/>
      <c r="D5" s="399"/>
      <c r="E5" s="377" t="s">
        <v>93</v>
      </c>
      <c r="F5" s="399"/>
      <c r="G5" s="92" t="s">
        <v>133</v>
      </c>
      <c r="H5" s="377" t="s">
        <v>95</v>
      </c>
      <c r="I5" s="399"/>
    </row>
    <row r="6" spans="1:9" s="150" customFormat="1" ht="12.75" customHeight="1">
      <c r="A6" s="93" t="s">
        <v>92</v>
      </c>
      <c r="B6" s="400"/>
      <c r="C6" s="405"/>
      <c r="D6" s="401"/>
      <c r="E6" s="389" t="s">
        <v>99</v>
      </c>
      <c r="F6" s="483"/>
      <c r="G6" s="123" t="s">
        <v>135</v>
      </c>
      <c r="H6" s="400"/>
      <c r="I6" s="401"/>
    </row>
    <row r="7" spans="1:9" s="150" customFormat="1" ht="14.25" thickBot="1">
      <c r="A7" s="94"/>
      <c r="B7" s="402"/>
      <c r="C7" s="406"/>
      <c r="D7" s="403"/>
      <c r="E7" s="124"/>
      <c r="F7" s="125"/>
      <c r="G7" s="126"/>
      <c r="H7" s="402"/>
      <c r="I7" s="403"/>
    </row>
    <row r="8" spans="1:9" ht="14.25" thickTop="1">
      <c r="A8" s="494" t="s">
        <v>138</v>
      </c>
      <c r="B8" s="484" t="s">
        <v>138</v>
      </c>
      <c r="C8" s="490"/>
      <c r="D8" s="488"/>
      <c r="E8" s="484" t="s">
        <v>138</v>
      </c>
      <c r="F8" s="487"/>
      <c r="G8" s="484" t="s">
        <v>138</v>
      </c>
      <c r="H8" s="95" t="s">
        <v>88</v>
      </c>
      <c r="I8" s="63"/>
    </row>
    <row r="9" spans="1:9" ht="13.5">
      <c r="A9" s="355"/>
      <c r="B9" s="485"/>
      <c r="C9" s="490"/>
      <c r="D9" s="488"/>
      <c r="E9" s="485"/>
      <c r="F9" s="488"/>
      <c r="G9" s="485"/>
      <c r="H9" s="96" t="s">
        <v>100</v>
      </c>
      <c r="I9" s="63"/>
    </row>
    <row r="10" spans="1:9" ht="13.5">
      <c r="A10" s="355"/>
      <c r="B10" s="485"/>
      <c r="C10" s="490"/>
      <c r="D10" s="488"/>
      <c r="E10" s="485"/>
      <c r="F10" s="488"/>
      <c r="G10" s="485"/>
      <c r="H10" s="96" t="s">
        <v>101</v>
      </c>
      <c r="I10" s="64"/>
    </row>
    <row r="11" spans="1:9" s="36" customFormat="1" ht="13.5">
      <c r="A11" s="355"/>
      <c r="B11" s="485"/>
      <c r="C11" s="490"/>
      <c r="D11" s="488"/>
      <c r="E11" s="485"/>
      <c r="F11" s="488"/>
      <c r="G11" s="485"/>
      <c r="H11" s="96" t="s">
        <v>102</v>
      </c>
      <c r="I11" s="49"/>
    </row>
    <row r="12" spans="1:9" s="36" customFormat="1" ht="13.5">
      <c r="A12" s="355"/>
      <c r="B12" s="485"/>
      <c r="C12" s="490"/>
      <c r="D12" s="488"/>
      <c r="E12" s="485"/>
      <c r="F12" s="488"/>
      <c r="G12" s="485"/>
      <c r="H12" s="97" t="s">
        <v>0</v>
      </c>
      <c r="I12" s="49"/>
    </row>
    <row r="13" spans="1:9" s="36" customFormat="1" ht="13.5">
      <c r="A13" s="356"/>
      <c r="B13" s="486"/>
      <c r="C13" s="491"/>
      <c r="D13" s="489"/>
      <c r="E13" s="486"/>
      <c r="F13" s="489"/>
      <c r="G13" s="486"/>
      <c r="H13" s="98" t="s">
        <v>96</v>
      </c>
      <c r="I13" s="99">
        <f>SUM(I8:I12)</f>
        <v>0</v>
      </c>
    </row>
    <row r="14" spans="1:9" ht="13.5">
      <c r="A14" s="494" t="s">
        <v>138</v>
      </c>
      <c r="B14" s="484" t="s">
        <v>138</v>
      </c>
      <c r="C14" s="490"/>
      <c r="D14" s="488"/>
      <c r="E14" s="484" t="s">
        <v>138</v>
      </c>
      <c r="F14" s="487"/>
      <c r="G14" s="484" t="s">
        <v>138</v>
      </c>
      <c r="H14" s="95" t="s">
        <v>88</v>
      </c>
      <c r="I14" s="63"/>
    </row>
    <row r="15" spans="1:9" ht="13.5">
      <c r="A15" s="355"/>
      <c r="B15" s="485"/>
      <c r="C15" s="490"/>
      <c r="D15" s="488"/>
      <c r="E15" s="485"/>
      <c r="F15" s="488"/>
      <c r="G15" s="485"/>
      <c r="H15" s="96" t="s">
        <v>100</v>
      </c>
      <c r="I15" s="64"/>
    </row>
    <row r="16" spans="1:9" ht="13.5">
      <c r="A16" s="355"/>
      <c r="B16" s="485"/>
      <c r="C16" s="490"/>
      <c r="D16" s="488"/>
      <c r="E16" s="485"/>
      <c r="F16" s="488"/>
      <c r="G16" s="485"/>
      <c r="H16" s="96" t="s">
        <v>101</v>
      </c>
      <c r="I16" s="64"/>
    </row>
    <row r="17" spans="1:9" s="36" customFormat="1" ht="13.5">
      <c r="A17" s="355"/>
      <c r="B17" s="485"/>
      <c r="C17" s="490"/>
      <c r="D17" s="488"/>
      <c r="E17" s="485"/>
      <c r="F17" s="488"/>
      <c r="G17" s="485"/>
      <c r="H17" s="96" t="s">
        <v>102</v>
      </c>
      <c r="I17" s="49"/>
    </row>
    <row r="18" spans="1:9" s="36" customFormat="1" ht="13.5">
      <c r="A18" s="355"/>
      <c r="B18" s="485"/>
      <c r="C18" s="490"/>
      <c r="D18" s="488"/>
      <c r="E18" s="485"/>
      <c r="F18" s="488"/>
      <c r="G18" s="485"/>
      <c r="H18" s="97" t="s">
        <v>0</v>
      </c>
      <c r="I18" s="49"/>
    </row>
    <row r="19" spans="1:9" s="36" customFormat="1" ht="13.5">
      <c r="A19" s="356"/>
      <c r="B19" s="486"/>
      <c r="C19" s="491"/>
      <c r="D19" s="489"/>
      <c r="E19" s="486"/>
      <c r="F19" s="489"/>
      <c r="G19" s="486"/>
      <c r="H19" s="98" t="s">
        <v>96</v>
      </c>
      <c r="I19" s="99">
        <f>SUM(I14:I18)</f>
        <v>0</v>
      </c>
    </row>
    <row r="20" spans="1:9" ht="13.5">
      <c r="A20" s="494" t="s">
        <v>138</v>
      </c>
      <c r="B20" s="484" t="s">
        <v>138</v>
      </c>
      <c r="C20" s="490"/>
      <c r="D20" s="488"/>
      <c r="E20" s="484" t="s">
        <v>138</v>
      </c>
      <c r="F20" s="487"/>
      <c r="G20" s="484" t="s">
        <v>138</v>
      </c>
      <c r="H20" s="95" t="s">
        <v>88</v>
      </c>
      <c r="I20" s="63"/>
    </row>
    <row r="21" spans="1:9" ht="13.5">
      <c r="A21" s="355"/>
      <c r="B21" s="485"/>
      <c r="C21" s="490"/>
      <c r="D21" s="488"/>
      <c r="E21" s="485"/>
      <c r="F21" s="488"/>
      <c r="G21" s="485"/>
      <c r="H21" s="96" t="s">
        <v>100</v>
      </c>
      <c r="I21" s="64"/>
    </row>
    <row r="22" spans="1:9" ht="13.5">
      <c r="A22" s="355"/>
      <c r="B22" s="485"/>
      <c r="C22" s="490"/>
      <c r="D22" s="488"/>
      <c r="E22" s="485"/>
      <c r="F22" s="488"/>
      <c r="G22" s="485"/>
      <c r="H22" s="96" t="s">
        <v>101</v>
      </c>
      <c r="I22" s="64"/>
    </row>
    <row r="23" spans="1:9" s="36" customFormat="1" ht="13.5">
      <c r="A23" s="355"/>
      <c r="B23" s="485"/>
      <c r="C23" s="490"/>
      <c r="D23" s="488"/>
      <c r="E23" s="485"/>
      <c r="F23" s="488"/>
      <c r="G23" s="485"/>
      <c r="H23" s="96" t="s">
        <v>102</v>
      </c>
      <c r="I23" s="49"/>
    </row>
    <row r="24" spans="1:9" s="36" customFormat="1" ht="13.5">
      <c r="A24" s="355"/>
      <c r="B24" s="485"/>
      <c r="C24" s="490"/>
      <c r="D24" s="488"/>
      <c r="E24" s="485"/>
      <c r="F24" s="488"/>
      <c r="G24" s="485"/>
      <c r="H24" s="97" t="s">
        <v>0</v>
      </c>
      <c r="I24" s="49"/>
    </row>
    <row r="25" spans="1:9" s="36" customFormat="1" ht="13.5">
      <c r="A25" s="356"/>
      <c r="B25" s="486"/>
      <c r="C25" s="491"/>
      <c r="D25" s="489"/>
      <c r="E25" s="486"/>
      <c r="F25" s="489"/>
      <c r="G25" s="486"/>
      <c r="H25" s="98" t="s">
        <v>96</v>
      </c>
      <c r="I25" s="99">
        <f>SUM(I20:I24)</f>
        <v>0</v>
      </c>
    </row>
    <row r="26" spans="1:9" ht="13.5">
      <c r="A26" s="494" t="s">
        <v>138</v>
      </c>
      <c r="B26" s="484" t="s">
        <v>138</v>
      </c>
      <c r="C26" s="490"/>
      <c r="D26" s="488"/>
      <c r="E26" s="484" t="s">
        <v>138</v>
      </c>
      <c r="F26" s="487"/>
      <c r="G26" s="484" t="s">
        <v>138</v>
      </c>
      <c r="H26" s="95" t="s">
        <v>88</v>
      </c>
      <c r="I26" s="63"/>
    </row>
    <row r="27" spans="1:9" ht="13.5">
      <c r="A27" s="355"/>
      <c r="B27" s="485"/>
      <c r="C27" s="490"/>
      <c r="D27" s="488"/>
      <c r="E27" s="485"/>
      <c r="F27" s="488"/>
      <c r="G27" s="485"/>
      <c r="H27" s="96" t="s">
        <v>100</v>
      </c>
      <c r="I27" s="64"/>
    </row>
    <row r="28" spans="1:9" ht="13.5">
      <c r="A28" s="355"/>
      <c r="B28" s="485"/>
      <c r="C28" s="490"/>
      <c r="D28" s="488"/>
      <c r="E28" s="485"/>
      <c r="F28" s="488"/>
      <c r="G28" s="485"/>
      <c r="H28" s="96" t="s">
        <v>101</v>
      </c>
      <c r="I28" s="64"/>
    </row>
    <row r="29" spans="1:9" s="36" customFormat="1" ht="13.5">
      <c r="A29" s="355"/>
      <c r="B29" s="485"/>
      <c r="C29" s="490"/>
      <c r="D29" s="488"/>
      <c r="E29" s="485"/>
      <c r="F29" s="488"/>
      <c r="G29" s="485"/>
      <c r="H29" s="96" t="s">
        <v>102</v>
      </c>
      <c r="I29" s="49"/>
    </row>
    <row r="30" spans="1:9" s="36" customFormat="1" ht="13.5">
      <c r="A30" s="355"/>
      <c r="B30" s="485"/>
      <c r="C30" s="490"/>
      <c r="D30" s="488"/>
      <c r="E30" s="485"/>
      <c r="F30" s="488"/>
      <c r="G30" s="485"/>
      <c r="H30" s="97" t="s">
        <v>0</v>
      </c>
      <c r="I30" s="49"/>
    </row>
    <row r="31" spans="1:9" s="36" customFormat="1" ht="13.5">
      <c r="A31" s="356"/>
      <c r="B31" s="486"/>
      <c r="C31" s="491"/>
      <c r="D31" s="489"/>
      <c r="E31" s="486"/>
      <c r="F31" s="489"/>
      <c r="G31" s="486"/>
      <c r="H31" s="98" t="s">
        <v>96</v>
      </c>
      <c r="I31" s="99">
        <f>SUM(I26:I30)</f>
        <v>0</v>
      </c>
    </row>
    <row r="32" spans="1:9" ht="13.5">
      <c r="A32" s="494" t="s">
        <v>138</v>
      </c>
      <c r="B32" s="484" t="s">
        <v>138</v>
      </c>
      <c r="C32" s="490"/>
      <c r="D32" s="488"/>
      <c r="E32" s="484" t="s">
        <v>138</v>
      </c>
      <c r="F32" s="487"/>
      <c r="G32" s="484" t="s">
        <v>138</v>
      </c>
      <c r="H32" s="95" t="s">
        <v>88</v>
      </c>
      <c r="I32" s="63"/>
    </row>
    <row r="33" spans="1:9" ht="13.5">
      <c r="A33" s="355"/>
      <c r="B33" s="485"/>
      <c r="C33" s="490"/>
      <c r="D33" s="488"/>
      <c r="E33" s="485"/>
      <c r="F33" s="488"/>
      <c r="G33" s="485"/>
      <c r="H33" s="96" t="s">
        <v>100</v>
      </c>
      <c r="I33" s="64"/>
    </row>
    <row r="34" spans="1:9" ht="13.5">
      <c r="A34" s="355"/>
      <c r="B34" s="485"/>
      <c r="C34" s="490"/>
      <c r="D34" s="488"/>
      <c r="E34" s="485"/>
      <c r="F34" s="488"/>
      <c r="G34" s="485"/>
      <c r="H34" s="96" t="s">
        <v>101</v>
      </c>
      <c r="I34" s="64"/>
    </row>
    <row r="35" spans="1:9" s="36" customFormat="1" ht="13.5">
      <c r="A35" s="355"/>
      <c r="B35" s="485"/>
      <c r="C35" s="490"/>
      <c r="D35" s="488"/>
      <c r="E35" s="485"/>
      <c r="F35" s="488"/>
      <c r="G35" s="485"/>
      <c r="H35" s="96" t="s">
        <v>102</v>
      </c>
      <c r="I35" s="49"/>
    </row>
    <row r="36" spans="1:9" s="36" customFormat="1" ht="13.5">
      <c r="A36" s="355"/>
      <c r="B36" s="485"/>
      <c r="C36" s="490"/>
      <c r="D36" s="488"/>
      <c r="E36" s="485"/>
      <c r="F36" s="488"/>
      <c r="G36" s="485"/>
      <c r="H36" s="97" t="s">
        <v>0</v>
      </c>
      <c r="I36" s="49"/>
    </row>
    <row r="37" spans="1:9" s="36" customFormat="1" ht="13.5">
      <c r="A37" s="356"/>
      <c r="B37" s="486"/>
      <c r="C37" s="491"/>
      <c r="D37" s="489"/>
      <c r="E37" s="486"/>
      <c r="F37" s="489"/>
      <c r="G37" s="486"/>
      <c r="H37" s="98" t="s">
        <v>96</v>
      </c>
      <c r="I37" s="99">
        <f>SUM(I32:I36)</f>
        <v>0</v>
      </c>
    </row>
    <row r="38" spans="1:9" s="36" customFormat="1" ht="14.25" thickBot="1">
      <c r="A38" s="172"/>
      <c r="B38" s="172"/>
      <c r="C38" s="172"/>
      <c r="D38" s="172"/>
      <c r="E38" s="172"/>
      <c r="F38" s="172"/>
      <c r="G38" s="172"/>
      <c r="H38" s="173"/>
      <c r="I38" s="174"/>
    </row>
    <row r="39" spans="1:9" ht="13.5" thickBot="1">
      <c r="A39" s="160"/>
      <c r="F39" s="101" t="s">
        <v>103</v>
      </c>
      <c r="H39" s="76"/>
      <c r="I39" s="100">
        <f>I13+I19+I25+I31+I37</f>
        <v>0</v>
      </c>
    </row>
    <row r="40" spans="1:9" ht="13.5" thickBot="1">
      <c r="A40" s="160"/>
      <c r="F40" s="101"/>
      <c r="H40" s="76"/>
      <c r="I40" s="175"/>
    </row>
    <row r="41" s="142" customFormat="1" ht="16.5" customHeight="1">
      <c r="A41" s="91" t="s">
        <v>97</v>
      </c>
    </row>
    <row r="42" spans="1:9" s="150" customFormat="1" ht="13.5" customHeight="1">
      <c r="A42" s="410" t="s">
        <v>79</v>
      </c>
      <c r="B42" s="411"/>
      <c r="C42" s="417" t="s">
        <v>104</v>
      </c>
      <c r="D42" s="407" t="s">
        <v>106</v>
      </c>
      <c r="E42" s="102" t="s">
        <v>114</v>
      </c>
      <c r="F42" s="333" t="s">
        <v>0</v>
      </c>
      <c r="G42" s="334"/>
      <c r="H42" s="333"/>
      <c r="I42" s="376"/>
    </row>
    <row r="43" spans="1:9" s="150" customFormat="1" ht="12" customHeight="1">
      <c r="A43" s="400"/>
      <c r="B43" s="412"/>
      <c r="C43" s="418"/>
      <c r="D43" s="408"/>
      <c r="E43" s="103" t="s">
        <v>94</v>
      </c>
      <c r="F43" s="335"/>
      <c r="G43" s="336"/>
      <c r="H43" s="389" t="s">
        <v>96</v>
      </c>
      <c r="I43" s="390"/>
    </row>
    <row r="44" spans="1:9" s="150" customFormat="1" ht="17.25" customHeight="1" thickBot="1">
      <c r="A44" s="402"/>
      <c r="B44" s="413"/>
      <c r="C44" s="104"/>
      <c r="D44" s="409"/>
      <c r="E44" s="104" t="s">
        <v>89</v>
      </c>
      <c r="F44" s="337" t="s">
        <v>90</v>
      </c>
      <c r="G44" s="338"/>
      <c r="H44" s="337" t="s">
        <v>105</v>
      </c>
      <c r="I44" s="391"/>
    </row>
    <row r="45" spans="1:9" s="36" customFormat="1" ht="42.75" customHeight="1" thickTop="1">
      <c r="A45" s="479"/>
      <c r="B45" s="480"/>
      <c r="C45" s="45"/>
      <c r="D45" s="62"/>
      <c r="E45" s="50">
        <f aca="true" t="shared" si="0" ref="E45:E53">C45*D45</f>
        <v>0</v>
      </c>
      <c r="F45" s="373"/>
      <c r="G45" s="373"/>
      <c r="H45" s="374">
        <f aca="true" t="shared" si="1" ref="H45:H53">E45+F45</f>
        <v>0</v>
      </c>
      <c r="I45" s="375"/>
    </row>
    <row r="46" spans="1:9" s="36" customFormat="1" ht="42.75" customHeight="1">
      <c r="A46" s="479"/>
      <c r="B46" s="480"/>
      <c r="C46" s="45"/>
      <c r="D46" s="62"/>
      <c r="E46" s="50">
        <f t="shared" si="0"/>
        <v>0</v>
      </c>
      <c r="F46" s="373"/>
      <c r="G46" s="373"/>
      <c r="H46" s="481">
        <f t="shared" si="1"/>
        <v>0</v>
      </c>
      <c r="I46" s="482"/>
    </row>
    <row r="47" spans="1:9" s="36" customFormat="1" ht="42.75" customHeight="1">
      <c r="A47" s="479"/>
      <c r="B47" s="480"/>
      <c r="C47" s="45"/>
      <c r="D47" s="62"/>
      <c r="E47" s="50">
        <f t="shared" si="0"/>
        <v>0</v>
      </c>
      <c r="F47" s="373"/>
      <c r="G47" s="373"/>
      <c r="H47" s="481">
        <f t="shared" si="1"/>
        <v>0</v>
      </c>
      <c r="I47" s="482"/>
    </row>
    <row r="48" spans="1:9" s="36" customFormat="1" ht="42.75" customHeight="1">
      <c r="A48" s="479"/>
      <c r="B48" s="480"/>
      <c r="C48" s="45"/>
      <c r="D48" s="62"/>
      <c r="E48" s="50">
        <f t="shared" si="0"/>
        <v>0</v>
      </c>
      <c r="F48" s="373"/>
      <c r="G48" s="373"/>
      <c r="H48" s="492">
        <f t="shared" si="1"/>
        <v>0</v>
      </c>
      <c r="I48" s="493"/>
    </row>
    <row r="49" spans="1:9" s="36" customFormat="1" ht="42.75" customHeight="1">
      <c r="A49" s="479"/>
      <c r="B49" s="480"/>
      <c r="C49" s="45"/>
      <c r="D49" s="62"/>
      <c r="E49" s="50">
        <f t="shared" si="0"/>
        <v>0</v>
      </c>
      <c r="F49" s="373"/>
      <c r="G49" s="373"/>
      <c r="H49" s="481">
        <f t="shared" si="1"/>
        <v>0</v>
      </c>
      <c r="I49" s="482"/>
    </row>
    <row r="50" spans="1:9" s="36" customFormat="1" ht="42.75" customHeight="1">
      <c r="A50" s="479"/>
      <c r="B50" s="480"/>
      <c r="C50" s="45"/>
      <c r="D50" s="62"/>
      <c r="E50" s="50">
        <f t="shared" si="0"/>
        <v>0</v>
      </c>
      <c r="F50" s="373"/>
      <c r="G50" s="373"/>
      <c r="H50" s="481">
        <f t="shared" si="1"/>
        <v>0</v>
      </c>
      <c r="I50" s="482"/>
    </row>
    <row r="51" spans="1:9" s="36" customFormat="1" ht="42.75" customHeight="1">
      <c r="A51" s="479"/>
      <c r="B51" s="480"/>
      <c r="C51" s="45"/>
      <c r="D51" s="62"/>
      <c r="E51" s="50">
        <f t="shared" si="0"/>
        <v>0</v>
      </c>
      <c r="F51" s="373"/>
      <c r="G51" s="373"/>
      <c r="H51" s="481">
        <f t="shared" si="1"/>
        <v>0</v>
      </c>
      <c r="I51" s="482"/>
    </row>
    <row r="52" spans="1:9" s="36" customFormat="1" ht="42.75" customHeight="1">
      <c r="A52" s="479"/>
      <c r="B52" s="480"/>
      <c r="C52" s="45"/>
      <c r="D52" s="62"/>
      <c r="E52" s="50">
        <f t="shared" si="0"/>
        <v>0</v>
      </c>
      <c r="F52" s="373"/>
      <c r="G52" s="373"/>
      <c r="H52" s="481">
        <f t="shared" si="1"/>
        <v>0</v>
      </c>
      <c r="I52" s="482"/>
    </row>
    <row r="53" spans="1:9" s="36" customFormat="1" ht="42.75" customHeight="1">
      <c r="A53" s="479"/>
      <c r="B53" s="480"/>
      <c r="C53" s="45"/>
      <c r="D53" s="62"/>
      <c r="E53" s="51">
        <f t="shared" si="0"/>
        <v>0</v>
      </c>
      <c r="F53" s="373"/>
      <c r="G53" s="373"/>
      <c r="H53" s="481">
        <f t="shared" si="1"/>
        <v>0</v>
      </c>
      <c r="I53" s="482"/>
    </row>
    <row r="54" spans="1:9" s="36" customFormat="1" ht="14.25" customHeight="1" thickBot="1">
      <c r="A54" s="152"/>
      <c r="B54" s="148"/>
      <c r="C54" s="153"/>
      <c r="D54" s="154"/>
      <c r="E54" s="154"/>
      <c r="F54" s="154"/>
      <c r="G54" s="154"/>
      <c r="H54" s="155"/>
      <c r="I54" s="155"/>
    </row>
    <row r="55" spans="1:9" s="36" customFormat="1" ht="13.5" thickBot="1">
      <c r="A55" s="152"/>
      <c r="B55" s="148"/>
      <c r="C55" s="153"/>
      <c r="D55" s="154"/>
      <c r="E55" s="397" t="s">
        <v>115</v>
      </c>
      <c r="F55" s="398"/>
      <c r="G55" s="398"/>
      <c r="H55" s="398"/>
      <c r="I55" s="105">
        <f>SUM(H45:I53)</f>
        <v>0</v>
      </c>
    </row>
    <row r="56" spans="1:9" s="36" customFormat="1" ht="17.25" thickBot="1">
      <c r="A56" s="156"/>
      <c r="B56" s="157"/>
      <c r="I56" s="158"/>
    </row>
    <row r="57" spans="1:9" s="151" customFormat="1" ht="17.25" thickBot="1">
      <c r="A57" s="106" t="s">
        <v>107</v>
      </c>
      <c r="B57" s="107">
        <f>I55</f>
        <v>0</v>
      </c>
      <c r="C57" s="109"/>
      <c r="D57" s="108" t="s">
        <v>108</v>
      </c>
      <c r="E57" s="107">
        <f>I39</f>
        <v>0</v>
      </c>
      <c r="F57" s="110"/>
      <c r="G57" s="396" t="s">
        <v>109</v>
      </c>
      <c r="H57" s="396"/>
      <c r="I57" s="111">
        <f>B57+E57</f>
        <v>0</v>
      </c>
    </row>
    <row r="58" spans="1:9" ht="13.5" thickBot="1">
      <c r="A58" s="159"/>
      <c r="B58" s="159"/>
      <c r="C58" s="159"/>
      <c r="D58" s="159"/>
      <c r="E58" s="159"/>
      <c r="F58" s="159"/>
      <c r="G58" s="159"/>
      <c r="H58" s="159"/>
      <c r="I58" s="159"/>
    </row>
    <row r="59" ht="13.5" thickTop="1"/>
  </sheetData>
  <sheetProtection password="81A3" sheet="1" objects="1" scenarios="1" selectLockedCells="1"/>
  <mergeCells count="62">
    <mergeCell ref="A8:A13"/>
    <mergeCell ref="B8:D13"/>
    <mergeCell ref="E8:F13"/>
    <mergeCell ref="G8:G13"/>
    <mergeCell ref="B2:I2"/>
    <mergeCell ref="B5:D7"/>
    <mergeCell ref="E5:F5"/>
    <mergeCell ref="H5:I7"/>
    <mergeCell ref="E6:F6"/>
    <mergeCell ref="A20:A25"/>
    <mergeCell ref="B20:D25"/>
    <mergeCell ref="E20:F25"/>
    <mergeCell ref="G20:G25"/>
    <mergeCell ref="A14:A19"/>
    <mergeCell ref="B14:D19"/>
    <mergeCell ref="E14:F19"/>
    <mergeCell ref="G14:G19"/>
    <mergeCell ref="A32:A37"/>
    <mergeCell ref="B32:D37"/>
    <mergeCell ref="E32:F37"/>
    <mergeCell ref="G32:G37"/>
    <mergeCell ref="A26:A31"/>
    <mergeCell ref="B26:D31"/>
    <mergeCell ref="E26:F31"/>
    <mergeCell ref="G26:G31"/>
    <mergeCell ref="H42:I42"/>
    <mergeCell ref="H43:I43"/>
    <mergeCell ref="F44:G44"/>
    <mergeCell ref="H44:I44"/>
    <mergeCell ref="A42:B44"/>
    <mergeCell ref="C42:C43"/>
    <mergeCell ref="D42:D44"/>
    <mergeCell ref="F42:G43"/>
    <mergeCell ref="A45:B45"/>
    <mergeCell ref="F45:G45"/>
    <mergeCell ref="H45:I45"/>
    <mergeCell ref="A46:B46"/>
    <mergeCell ref="F46:G46"/>
    <mergeCell ref="H46:I46"/>
    <mergeCell ref="A47:B47"/>
    <mergeCell ref="F47:G47"/>
    <mergeCell ref="H47:I47"/>
    <mergeCell ref="A48:B48"/>
    <mergeCell ref="F48:G48"/>
    <mergeCell ref="H48:I48"/>
    <mergeCell ref="H52:I52"/>
    <mergeCell ref="A49:B49"/>
    <mergeCell ref="F49:G49"/>
    <mergeCell ref="H49:I49"/>
    <mergeCell ref="A50:B50"/>
    <mergeCell ref="F50:G50"/>
    <mergeCell ref="H50:I50"/>
    <mergeCell ref="G57:H57"/>
    <mergeCell ref="A53:B53"/>
    <mergeCell ref="F53:G53"/>
    <mergeCell ref="H53:I53"/>
    <mergeCell ref="E55:H55"/>
    <mergeCell ref="A51:B51"/>
    <mergeCell ref="F51:G51"/>
    <mergeCell ref="H51:I51"/>
    <mergeCell ref="A52:B52"/>
    <mergeCell ref="F52:G52"/>
  </mergeCells>
  <printOptions/>
  <pageMargins left="0.5" right="0.5" top="0.5" bottom="0.5" header="0.5" footer="0.5"/>
  <pageSetup horizontalDpi="600" verticalDpi="600" orientation="landscape" r:id="rId1"/>
  <headerFooter alignWithMargins="0">
    <oddFooter>&amp;RRevised: 1/27/2012</oddFooter>
  </headerFooter>
</worksheet>
</file>

<file path=xl/worksheets/sheet17.xml><?xml version="1.0" encoding="utf-8"?>
<worksheet xmlns="http://schemas.openxmlformats.org/spreadsheetml/2006/main" xmlns:r="http://schemas.openxmlformats.org/officeDocument/2006/relationships">
  <sheetPr codeName="Sheet16">
    <tabColor indexed="12"/>
  </sheetPr>
  <dimension ref="A1:H27"/>
  <sheetViews>
    <sheetView zoomScalePageLayoutView="0" workbookViewId="0" topLeftCell="A4">
      <selection activeCell="E7" sqref="E7"/>
    </sheetView>
  </sheetViews>
  <sheetFormatPr defaultColWidth="9.140625" defaultRowHeight="12.75"/>
  <cols>
    <col min="1" max="1" width="43.28125" style="35" customWidth="1"/>
    <col min="2" max="2" width="21.140625" style="35" customWidth="1"/>
    <col min="3" max="3" width="32.57421875" style="35" customWidth="1"/>
    <col min="4" max="4" width="9.140625" style="35" customWidth="1"/>
    <col min="5" max="5" width="11.28125" style="35" bestFit="1" customWidth="1"/>
    <col min="6" max="6" width="12.421875" style="76" bestFit="1" customWidth="1"/>
    <col min="7" max="16384" width="9.140625" style="35" customWidth="1"/>
  </cols>
  <sheetData>
    <row r="1" spans="1:6" ht="20.25">
      <c r="A1" s="421" t="s">
        <v>117</v>
      </c>
      <c r="B1" s="421"/>
      <c r="C1" s="321"/>
      <c r="D1" s="321"/>
      <c r="E1" s="321"/>
      <c r="F1" s="321"/>
    </row>
    <row r="2" spans="1:6" ht="20.25">
      <c r="A2" s="421" t="s">
        <v>16</v>
      </c>
      <c r="B2" s="421"/>
      <c r="C2" s="321"/>
      <c r="D2" s="321"/>
      <c r="E2" s="321"/>
      <c r="F2" s="321"/>
    </row>
    <row r="3" spans="1:6" ht="12.75">
      <c r="A3" s="131" t="s">
        <v>43</v>
      </c>
      <c r="B3" s="431">
        <f>'Face Page'!B8</f>
        <v>0</v>
      </c>
      <c r="C3" s="496"/>
      <c r="D3" s="496"/>
      <c r="E3" s="496"/>
      <c r="F3" s="446"/>
    </row>
    <row r="4" spans="1:2" ht="12.75">
      <c r="A4" s="164"/>
      <c r="B4" s="164"/>
    </row>
    <row r="5" spans="1:8" ht="24.75" customHeight="1">
      <c r="A5" s="425" t="s">
        <v>128</v>
      </c>
      <c r="B5" s="425"/>
      <c r="C5" s="426"/>
      <c r="D5" s="426"/>
      <c r="E5" s="426"/>
      <c r="F5" s="426"/>
      <c r="H5" s="76"/>
    </row>
    <row r="6" spans="1:6" s="162" customFormat="1" ht="39.75" customHeight="1" thickBot="1">
      <c r="A6" s="434" t="s">
        <v>4</v>
      </c>
      <c r="B6" s="435"/>
      <c r="C6" s="84" t="s">
        <v>122</v>
      </c>
      <c r="D6" s="84" t="s">
        <v>120</v>
      </c>
      <c r="E6" s="84" t="s">
        <v>137</v>
      </c>
      <c r="F6" s="84" t="s">
        <v>96</v>
      </c>
    </row>
    <row r="7" spans="1:6" ht="15" thickTop="1">
      <c r="A7" s="497"/>
      <c r="B7" s="497"/>
      <c r="C7" s="39" t="s">
        <v>138</v>
      </c>
      <c r="D7" s="40"/>
      <c r="E7" s="52"/>
      <c r="F7" s="58">
        <f aca="true" t="shared" si="0" ref="F7:F24">D7*E7</f>
        <v>0</v>
      </c>
    </row>
    <row r="8" spans="1:6" ht="14.25">
      <c r="A8" s="495"/>
      <c r="B8" s="495"/>
      <c r="C8" s="39" t="s">
        <v>138</v>
      </c>
      <c r="D8" s="40"/>
      <c r="E8" s="52"/>
      <c r="F8" s="58">
        <f t="shared" si="0"/>
        <v>0</v>
      </c>
    </row>
    <row r="9" spans="1:6" ht="14.25">
      <c r="A9" s="495"/>
      <c r="B9" s="495"/>
      <c r="C9" s="39" t="s">
        <v>138</v>
      </c>
      <c r="D9" s="40"/>
      <c r="E9" s="52"/>
      <c r="F9" s="58">
        <f t="shared" si="0"/>
        <v>0</v>
      </c>
    </row>
    <row r="10" spans="1:6" ht="14.25">
      <c r="A10" s="495"/>
      <c r="B10" s="495"/>
      <c r="C10" s="39" t="s">
        <v>138</v>
      </c>
      <c r="D10" s="40"/>
      <c r="E10" s="52"/>
      <c r="F10" s="58">
        <f t="shared" si="0"/>
        <v>0</v>
      </c>
    </row>
    <row r="11" spans="1:6" ht="14.25">
      <c r="A11" s="495"/>
      <c r="B11" s="495"/>
      <c r="C11" s="39" t="s">
        <v>138</v>
      </c>
      <c r="D11" s="40"/>
      <c r="E11" s="52"/>
      <c r="F11" s="58">
        <f t="shared" si="0"/>
        <v>0</v>
      </c>
    </row>
    <row r="12" spans="1:6" ht="14.25">
      <c r="A12" s="495"/>
      <c r="B12" s="495"/>
      <c r="C12" s="39" t="s">
        <v>138</v>
      </c>
      <c r="D12" s="40"/>
      <c r="E12" s="52"/>
      <c r="F12" s="58">
        <f t="shared" si="0"/>
        <v>0</v>
      </c>
    </row>
    <row r="13" spans="1:6" ht="14.25">
      <c r="A13" s="495"/>
      <c r="B13" s="495"/>
      <c r="C13" s="39" t="s">
        <v>138</v>
      </c>
      <c r="D13" s="40"/>
      <c r="E13" s="52"/>
      <c r="F13" s="58">
        <f t="shared" si="0"/>
        <v>0</v>
      </c>
    </row>
    <row r="14" spans="1:6" ht="14.25">
      <c r="A14" s="495"/>
      <c r="B14" s="495"/>
      <c r="C14" s="39" t="s">
        <v>138</v>
      </c>
      <c r="D14" s="40"/>
      <c r="E14" s="52"/>
      <c r="F14" s="58">
        <f t="shared" si="0"/>
        <v>0</v>
      </c>
    </row>
    <row r="15" spans="1:6" ht="14.25">
      <c r="A15" s="495"/>
      <c r="B15" s="495"/>
      <c r="C15" s="39" t="s">
        <v>138</v>
      </c>
      <c r="D15" s="40"/>
      <c r="E15" s="52"/>
      <c r="F15" s="58">
        <f t="shared" si="0"/>
        <v>0</v>
      </c>
    </row>
    <row r="16" spans="1:6" ht="14.25">
      <c r="A16" s="495"/>
      <c r="B16" s="495"/>
      <c r="C16" s="39" t="s">
        <v>138</v>
      </c>
      <c r="D16" s="40"/>
      <c r="E16" s="52"/>
      <c r="F16" s="58">
        <f t="shared" si="0"/>
        <v>0</v>
      </c>
    </row>
    <row r="17" spans="1:6" ht="14.25">
      <c r="A17" s="495"/>
      <c r="B17" s="495"/>
      <c r="C17" s="39" t="s">
        <v>138</v>
      </c>
      <c r="D17" s="40"/>
      <c r="E17" s="52"/>
      <c r="F17" s="58">
        <f t="shared" si="0"/>
        <v>0</v>
      </c>
    </row>
    <row r="18" spans="1:6" ht="14.25">
      <c r="A18" s="495"/>
      <c r="B18" s="495"/>
      <c r="C18" s="39" t="s">
        <v>138</v>
      </c>
      <c r="D18" s="40"/>
      <c r="E18" s="52"/>
      <c r="F18" s="58">
        <f t="shared" si="0"/>
        <v>0</v>
      </c>
    </row>
    <row r="19" spans="1:6" ht="14.25">
      <c r="A19" s="495"/>
      <c r="B19" s="495"/>
      <c r="C19" s="39" t="s">
        <v>138</v>
      </c>
      <c r="D19" s="40"/>
      <c r="E19" s="52"/>
      <c r="F19" s="58">
        <f t="shared" si="0"/>
        <v>0</v>
      </c>
    </row>
    <row r="20" spans="1:6" ht="14.25">
      <c r="A20" s="495"/>
      <c r="B20" s="495"/>
      <c r="C20" s="39" t="s">
        <v>138</v>
      </c>
      <c r="D20" s="40"/>
      <c r="E20" s="52"/>
      <c r="F20" s="58">
        <f t="shared" si="0"/>
        <v>0</v>
      </c>
    </row>
    <row r="21" spans="1:6" ht="14.25">
      <c r="A21" s="495"/>
      <c r="B21" s="495"/>
      <c r="C21" s="39" t="s">
        <v>138</v>
      </c>
      <c r="D21" s="40"/>
      <c r="E21" s="52"/>
      <c r="F21" s="58">
        <f t="shared" si="0"/>
        <v>0</v>
      </c>
    </row>
    <row r="22" spans="1:6" ht="14.25">
      <c r="A22" s="495"/>
      <c r="B22" s="495"/>
      <c r="C22" s="39" t="s">
        <v>138</v>
      </c>
      <c r="D22" s="40"/>
      <c r="E22" s="52"/>
      <c r="F22" s="58">
        <f t="shared" si="0"/>
        <v>0</v>
      </c>
    </row>
    <row r="23" spans="1:6" ht="14.25">
      <c r="A23" s="495"/>
      <c r="B23" s="495"/>
      <c r="C23" s="39" t="s">
        <v>138</v>
      </c>
      <c r="D23" s="40"/>
      <c r="E23" s="52"/>
      <c r="F23" s="58">
        <f t="shared" si="0"/>
        <v>0</v>
      </c>
    </row>
    <row r="24" spans="1:6" ht="14.25">
      <c r="A24" s="495"/>
      <c r="B24" s="495"/>
      <c r="C24" s="39" t="s">
        <v>138</v>
      </c>
      <c r="D24" s="40"/>
      <c r="E24" s="52"/>
      <c r="F24" s="58">
        <f t="shared" si="0"/>
        <v>0</v>
      </c>
    </row>
    <row r="25" spans="1:6" s="36" customFormat="1" ht="15" thickBot="1">
      <c r="A25" s="163" t="s">
        <v>78</v>
      </c>
      <c r="B25" s="163"/>
      <c r="C25" s="163" t="s">
        <v>78</v>
      </c>
      <c r="D25" s="163" t="s">
        <v>78</v>
      </c>
      <c r="E25" s="163"/>
      <c r="F25" s="127" t="s">
        <v>78</v>
      </c>
    </row>
    <row r="26" spans="3:6" s="36" customFormat="1" ht="38.25" customHeight="1" thickBot="1">
      <c r="C26" s="422" t="s">
        <v>121</v>
      </c>
      <c r="D26" s="423"/>
      <c r="E26" s="424"/>
      <c r="F26" s="88">
        <f>SUM(F7:F24)</f>
        <v>0</v>
      </c>
    </row>
    <row r="27" s="36" customFormat="1" ht="12.75">
      <c r="F27" s="148"/>
    </row>
  </sheetData>
  <sheetProtection password="81A3" sheet="1" objects="1" scenarios="1" selectLockedCells="1"/>
  <mergeCells count="24">
    <mergeCell ref="C26:E26"/>
    <mergeCell ref="A1:F1"/>
    <mergeCell ref="A2:F2"/>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1/27/2012</oddFooter>
  </headerFooter>
</worksheet>
</file>

<file path=xl/worksheets/sheet18.xml><?xml version="1.0" encoding="utf-8"?>
<worksheet xmlns="http://schemas.openxmlformats.org/spreadsheetml/2006/main" xmlns:r="http://schemas.openxmlformats.org/officeDocument/2006/relationships">
  <sheetPr codeName="Sheet17">
    <tabColor indexed="12"/>
  </sheetPr>
  <dimension ref="A1:H27"/>
  <sheetViews>
    <sheetView zoomScalePageLayoutView="0" workbookViewId="0" topLeftCell="A1">
      <selection activeCell="A8" sqref="A8:B8"/>
    </sheetView>
  </sheetViews>
  <sheetFormatPr defaultColWidth="9.140625" defaultRowHeight="12.75"/>
  <cols>
    <col min="1" max="1" width="43.28125" style="35" customWidth="1"/>
    <col min="2" max="2" width="21.140625" style="35" customWidth="1"/>
    <col min="3" max="3" width="32.57421875" style="35" customWidth="1"/>
    <col min="4" max="4" width="9.140625" style="35" customWidth="1"/>
    <col min="5" max="5" width="11.28125" style="35" bestFit="1" customWidth="1"/>
    <col min="6" max="6" width="12.421875" style="76" bestFit="1" customWidth="1"/>
    <col min="7" max="16384" width="9.140625" style="35" customWidth="1"/>
  </cols>
  <sheetData>
    <row r="1" spans="1:6" ht="20.25">
      <c r="A1" s="421" t="s">
        <v>117</v>
      </c>
      <c r="B1" s="421"/>
      <c r="C1" s="321"/>
      <c r="D1" s="321"/>
      <c r="E1" s="321"/>
      <c r="F1" s="321"/>
    </row>
    <row r="2" spans="1:6" ht="20.25">
      <c r="A2" s="421" t="s">
        <v>181</v>
      </c>
      <c r="B2" s="421"/>
      <c r="C2" s="321"/>
      <c r="D2" s="321"/>
      <c r="E2" s="321"/>
      <c r="F2" s="321"/>
    </row>
    <row r="3" spans="1:6" ht="12.75">
      <c r="A3" s="131" t="s">
        <v>43</v>
      </c>
      <c r="B3" s="431">
        <f>'Face Page'!B8</f>
        <v>0</v>
      </c>
      <c r="C3" s="432"/>
      <c r="D3" s="432"/>
      <c r="E3" s="432"/>
      <c r="F3" s="433"/>
    </row>
    <row r="4" spans="1:2" ht="12.75">
      <c r="A4" s="164"/>
      <c r="B4" s="164"/>
    </row>
    <row r="5" spans="1:8" ht="24.75" customHeight="1">
      <c r="A5" s="425" t="s">
        <v>128</v>
      </c>
      <c r="B5" s="425"/>
      <c r="C5" s="426"/>
      <c r="D5" s="426"/>
      <c r="E5" s="426"/>
      <c r="F5" s="426"/>
      <c r="H5" s="76"/>
    </row>
    <row r="6" spans="1:6" s="162" customFormat="1" ht="39.75" customHeight="1" thickBot="1">
      <c r="A6" s="434" t="s">
        <v>4</v>
      </c>
      <c r="B6" s="435"/>
      <c r="C6" s="84" t="s">
        <v>122</v>
      </c>
      <c r="D6" s="84" t="s">
        <v>120</v>
      </c>
      <c r="E6" s="84" t="s">
        <v>137</v>
      </c>
      <c r="F6" s="84" t="s">
        <v>96</v>
      </c>
    </row>
    <row r="7" spans="1:6" ht="15" thickTop="1">
      <c r="A7" s="500"/>
      <c r="B7" s="501"/>
      <c r="C7" s="39" t="s">
        <v>138</v>
      </c>
      <c r="D7" s="40"/>
      <c r="E7" s="52"/>
      <c r="F7" s="58">
        <f aca="true" t="shared" si="0" ref="F7:F24">D7*E7</f>
        <v>0</v>
      </c>
    </row>
    <row r="8" spans="1:6" ht="14.25">
      <c r="A8" s="498" t="s">
        <v>138</v>
      </c>
      <c r="B8" s="499"/>
      <c r="C8" s="39" t="s">
        <v>138</v>
      </c>
      <c r="D8" s="40"/>
      <c r="E8" s="52"/>
      <c r="F8" s="58">
        <f t="shared" si="0"/>
        <v>0</v>
      </c>
    </row>
    <row r="9" spans="1:6" ht="14.25">
      <c r="A9" s="498" t="s">
        <v>138</v>
      </c>
      <c r="B9" s="499"/>
      <c r="C9" s="39" t="s">
        <v>138</v>
      </c>
      <c r="D9" s="40"/>
      <c r="E9" s="52"/>
      <c r="F9" s="58">
        <f t="shared" si="0"/>
        <v>0</v>
      </c>
    </row>
    <row r="10" spans="1:6" ht="14.25">
      <c r="A10" s="498" t="s">
        <v>138</v>
      </c>
      <c r="B10" s="499"/>
      <c r="C10" s="39" t="s">
        <v>138</v>
      </c>
      <c r="D10" s="40"/>
      <c r="E10" s="52"/>
      <c r="F10" s="58">
        <f t="shared" si="0"/>
        <v>0</v>
      </c>
    </row>
    <row r="11" spans="1:6" ht="14.25">
      <c r="A11" s="498" t="s">
        <v>138</v>
      </c>
      <c r="B11" s="499"/>
      <c r="C11" s="39" t="s">
        <v>138</v>
      </c>
      <c r="D11" s="40"/>
      <c r="E11" s="52"/>
      <c r="F11" s="58">
        <f t="shared" si="0"/>
        <v>0</v>
      </c>
    </row>
    <row r="12" spans="1:6" ht="14.25">
      <c r="A12" s="498" t="s">
        <v>138</v>
      </c>
      <c r="B12" s="499"/>
      <c r="C12" s="39" t="s">
        <v>138</v>
      </c>
      <c r="D12" s="40"/>
      <c r="E12" s="52"/>
      <c r="F12" s="58">
        <f t="shared" si="0"/>
        <v>0</v>
      </c>
    </row>
    <row r="13" spans="1:6" ht="14.25">
      <c r="A13" s="498" t="s">
        <v>138</v>
      </c>
      <c r="B13" s="499"/>
      <c r="C13" s="39" t="s">
        <v>138</v>
      </c>
      <c r="D13" s="40"/>
      <c r="E13" s="52"/>
      <c r="F13" s="58">
        <f t="shared" si="0"/>
        <v>0</v>
      </c>
    </row>
    <row r="14" spans="1:6" ht="14.25">
      <c r="A14" s="498" t="s">
        <v>138</v>
      </c>
      <c r="B14" s="499"/>
      <c r="C14" s="39" t="s">
        <v>138</v>
      </c>
      <c r="D14" s="40"/>
      <c r="E14" s="52"/>
      <c r="F14" s="58">
        <f t="shared" si="0"/>
        <v>0</v>
      </c>
    </row>
    <row r="15" spans="1:6" ht="14.25">
      <c r="A15" s="498" t="s">
        <v>138</v>
      </c>
      <c r="B15" s="499"/>
      <c r="C15" s="39" t="s">
        <v>138</v>
      </c>
      <c r="D15" s="40"/>
      <c r="E15" s="52"/>
      <c r="F15" s="58">
        <f t="shared" si="0"/>
        <v>0</v>
      </c>
    </row>
    <row r="16" spans="1:6" ht="14.25">
      <c r="A16" s="498" t="s">
        <v>138</v>
      </c>
      <c r="B16" s="499"/>
      <c r="C16" s="39" t="s">
        <v>138</v>
      </c>
      <c r="D16" s="40"/>
      <c r="E16" s="52"/>
      <c r="F16" s="58">
        <f t="shared" si="0"/>
        <v>0</v>
      </c>
    </row>
    <row r="17" spans="1:6" ht="14.25">
      <c r="A17" s="498" t="s">
        <v>138</v>
      </c>
      <c r="B17" s="499"/>
      <c r="C17" s="39" t="s">
        <v>138</v>
      </c>
      <c r="D17" s="40"/>
      <c r="E17" s="52"/>
      <c r="F17" s="58">
        <f t="shared" si="0"/>
        <v>0</v>
      </c>
    </row>
    <row r="18" spans="1:6" ht="14.25">
      <c r="A18" s="498" t="s">
        <v>138</v>
      </c>
      <c r="B18" s="499"/>
      <c r="C18" s="39" t="s">
        <v>138</v>
      </c>
      <c r="D18" s="40"/>
      <c r="E18" s="52"/>
      <c r="F18" s="58">
        <f t="shared" si="0"/>
        <v>0</v>
      </c>
    </row>
    <row r="19" spans="1:6" ht="14.25">
      <c r="A19" s="498" t="s">
        <v>138</v>
      </c>
      <c r="B19" s="499"/>
      <c r="C19" s="39" t="s">
        <v>138</v>
      </c>
      <c r="D19" s="40"/>
      <c r="E19" s="52"/>
      <c r="F19" s="58">
        <f t="shared" si="0"/>
        <v>0</v>
      </c>
    </row>
    <row r="20" spans="1:6" ht="14.25">
      <c r="A20" s="498" t="s">
        <v>138</v>
      </c>
      <c r="B20" s="499"/>
      <c r="C20" s="39" t="s">
        <v>138</v>
      </c>
      <c r="D20" s="40"/>
      <c r="E20" s="52"/>
      <c r="F20" s="58">
        <f t="shared" si="0"/>
        <v>0</v>
      </c>
    </row>
    <row r="21" spans="1:6" ht="14.25">
      <c r="A21" s="498" t="s">
        <v>138</v>
      </c>
      <c r="B21" s="499"/>
      <c r="C21" s="39" t="s">
        <v>138</v>
      </c>
      <c r="D21" s="40"/>
      <c r="E21" s="52"/>
      <c r="F21" s="58">
        <f t="shared" si="0"/>
        <v>0</v>
      </c>
    </row>
    <row r="22" spans="1:6" ht="14.25">
      <c r="A22" s="498" t="s">
        <v>138</v>
      </c>
      <c r="B22" s="499"/>
      <c r="C22" s="39" t="s">
        <v>138</v>
      </c>
      <c r="D22" s="40"/>
      <c r="E22" s="52"/>
      <c r="F22" s="58">
        <f t="shared" si="0"/>
        <v>0</v>
      </c>
    </row>
    <row r="23" spans="1:6" ht="14.25">
      <c r="A23" s="498" t="s">
        <v>138</v>
      </c>
      <c r="B23" s="499"/>
      <c r="C23" s="39" t="s">
        <v>138</v>
      </c>
      <c r="D23" s="40"/>
      <c r="E23" s="52"/>
      <c r="F23" s="58">
        <f t="shared" si="0"/>
        <v>0</v>
      </c>
    </row>
    <row r="24" spans="1:6" ht="14.25">
      <c r="A24" s="498" t="s">
        <v>138</v>
      </c>
      <c r="B24" s="499"/>
      <c r="C24" s="39" t="s">
        <v>138</v>
      </c>
      <c r="D24" s="40"/>
      <c r="E24" s="52"/>
      <c r="F24" s="58">
        <f t="shared" si="0"/>
        <v>0</v>
      </c>
    </row>
    <row r="25" spans="1:6" s="36" customFormat="1" ht="15" thickBot="1">
      <c r="A25" s="163" t="s">
        <v>78</v>
      </c>
      <c r="B25" s="163"/>
      <c r="C25" s="163" t="s">
        <v>78</v>
      </c>
      <c r="D25" s="163" t="s">
        <v>78</v>
      </c>
      <c r="E25" s="163"/>
      <c r="F25" s="127" t="s">
        <v>78</v>
      </c>
    </row>
    <row r="26" spans="3:6" s="36" customFormat="1" ht="38.25" customHeight="1" thickBot="1">
      <c r="C26" s="422" t="s">
        <v>121</v>
      </c>
      <c r="D26" s="423"/>
      <c r="E26" s="424"/>
      <c r="F26" s="88">
        <f>SUM(F7:F24)</f>
        <v>0</v>
      </c>
    </row>
    <row r="27" s="36" customFormat="1" ht="12.75">
      <c r="F27" s="148"/>
    </row>
  </sheetData>
  <sheetProtection password="81A3" sheet="1" objects="1" scenarios="1" selectLockedCells="1"/>
  <mergeCells count="24">
    <mergeCell ref="A1:F1"/>
    <mergeCell ref="A2:F2"/>
    <mergeCell ref="C26:E26"/>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1/27/2012</oddFooter>
  </headerFooter>
</worksheet>
</file>

<file path=xl/worksheets/sheet19.xml><?xml version="1.0" encoding="utf-8"?>
<worksheet xmlns="http://schemas.openxmlformats.org/spreadsheetml/2006/main" xmlns:r="http://schemas.openxmlformats.org/officeDocument/2006/relationships">
  <sheetPr codeName="Sheet18">
    <tabColor indexed="42"/>
  </sheetPr>
  <dimension ref="A1:E26"/>
  <sheetViews>
    <sheetView zoomScalePageLayoutView="0" workbookViewId="0" topLeftCell="A1">
      <selection activeCell="C7" sqref="C7"/>
    </sheetView>
  </sheetViews>
  <sheetFormatPr defaultColWidth="9.140625" defaultRowHeight="12.75"/>
  <cols>
    <col min="1" max="1" width="47.28125" style="35" customWidth="1"/>
    <col min="2" max="2" width="58.57421875" style="35" customWidth="1"/>
    <col min="3" max="3" width="16.57421875" style="76" customWidth="1"/>
    <col min="4" max="16384" width="9.140625" style="35" customWidth="1"/>
  </cols>
  <sheetData>
    <row r="1" spans="1:3" ht="20.25">
      <c r="A1" s="421" t="s">
        <v>17</v>
      </c>
      <c r="B1" s="321"/>
      <c r="C1" s="321"/>
    </row>
    <row r="2" spans="1:3" ht="20.25">
      <c r="A2" s="421"/>
      <c r="B2" s="321"/>
      <c r="C2" s="321"/>
    </row>
    <row r="3" spans="1:3" ht="12.75">
      <c r="A3" s="131" t="s">
        <v>44</v>
      </c>
      <c r="B3" s="431">
        <f>'Face Page'!B8</f>
        <v>0</v>
      </c>
      <c r="C3" s="441"/>
    </row>
    <row r="4" ht="13.5" customHeight="1">
      <c r="A4" s="164"/>
    </row>
    <row r="5" spans="1:5" ht="24.75" customHeight="1">
      <c r="A5" s="439" t="s">
        <v>33</v>
      </c>
      <c r="B5" s="440"/>
      <c r="C5" s="440"/>
      <c r="E5" s="76"/>
    </row>
    <row r="6" spans="1:3" s="162" customFormat="1" ht="31.5" customHeight="1" thickBot="1">
      <c r="A6" s="84" t="s">
        <v>34</v>
      </c>
      <c r="B6" s="84" t="s">
        <v>122</v>
      </c>
      <c r="C6" s="84" t="s">
        <v>6</v>
      </c>
    </row>
    <row r="7" spans="1:3" ht="15" thickTop="1">
      <c r="A7" s="41" t="s">
        <v>138</v>
      </c>
      <c r="B7" s="41" t="s">
        <v>138</v>
      </c>
      <c r="C7" s="53"/>
    </row>
    <row r="8" spans="1:3" ht="14.25">
      <c r="A8" s="41" t="s">
        <v>138</v>
      </c>
      <c r="B8" s="41" t="s">
        <v>138</v>
      </c>
      <c r="C8" s="53"/>
    </row>
    <row r="9" spans="1:3" ht="14.25">
      <c r="A9" s="41" t="s">
        <v>138</v>
      </c>
      <c r="B9" s="41" t="s">
        <v>138</v>
      </c>
      <c r="C9" s="53"/>
    </row>
    <row r="10" spans="1:3" ht="14.25">
      <c r="A10" s="41" t="s">
        <v>138</v>
      </c>
      <c r="B10" s="41" t="s">
        <v>138</v>
      </c>
      <c r="C10" s="53"/>
    </row>
    <row r="11" spans="1:3" ht="14.25">
      <c r="A11" s="41" t="s">
        <v>138</v>
      </c>
      <c r="B11" s="41" t="s">
        <v>138</v>
      </c>
      <c r="C11" s="53"/>
    </row>
    <row r="12" spans="1:3" ht="14.25">
      <c r="A12" s="41" t="s">
        <v>138</v>
      </c>
      <c r="B12" s="41" t="s">
        <v>138</v>
      </c>
      <c r="C12" s="53"/>
    </row>
    <row r="13" spans="1:3" ht="14.25">
      <c r="A13" s="41" t="s">
        <v>138</v>
      </c>
      <c r="B13" s="41" t="s">
        <v>138</v>
      </c>
      <c r="C13" s="53"/>
    </row>
    <row r="14" spans="1:3" ht="14.25">
      <c r="A14" s="41" t="s">
        <v>138</v>
      </c>
      <c r="B14" s="41" t="s">
        <v>138</v>
      </c>
      <c r="C14" s="53"/>
    </row>
    <row r="15" spans="1:3" ht="14.25">
      <c r="A15" s="41" t="s">
        <v>138</v>
      </c>
      <c r="B15" s="41" t="s">
        <v>138</v>
      </c>
      <c r="C15" s="53"/>
    </row>
    <row r="16" spans="1:3" ht="14.25">
      <c r="A16" s="41" t="s">
        <v>138</v>
      </c>
      <c r="B16" s="41" t="s">
        <v>138</v>
      </c>
      <c r="C16" s="53"/>
    </row>
    <row r="17" spans="1:3" ht="14.25">
      <c r="A17" s="41" t="s">
        <v>138</v>
      </c>
      <c r="B17" s="41" t="s">
        <v>138</v>
      </c>
      <c r="C17" s="53"/>
    </row>
    <row r="18" spans="1:3" ht="14.25">
      <c r="A18" s="41" t="s">
        <v>138</v>
      </c>
      <c r="B18" s="41" t="s">
        <v>138</v>
      </c>
      <c r="C18" s="53"/>
    </row>
    <row r="19" spans="1:3" ht="14.25">
      <c r="A19" s="41" t="s">
        <v>138</v>
      </c>
      <c r="B19" s="41" t="s">
        <v>138</v>
      </c>
      <c r="C19" s="53"/>
    </row>
    <row r="20" spans="1:3" ht="14.25">
      <c r="A20" s="41" t="s">
        <v>138</v>
      </c>
      <c r="B20" s="41" t="s">
        <v>138</v>
      </c>
      <c r="C20" s="53"/>
    </row>
    <row r="21" spans="1:3" ht="14.25">
      <c r="A21" s="41" t="s">
        <v>138</v>
      </c>
      <c r="B21" s="41" t="s">
        <v>138</v>
      </c>
      <c r="C21" s="53"/>
    </row>
    <row r="22" spans="1:3" ht="14.25">
      <c r="A22" s="41" t="s">
        <v>138</v>
      </c>
      <c r="B22" s="41" t="s">
        <v>138</v>
      </c>
      <c r="C22" s="53"/>
    </row>
    <row r="23" spans="1:3" ht="14.25">
      <c r="A23" s="41" t="s">
        <v>138</v>
      </c>
      <c r="B23" s="41" t="s">
        <v>138</v>
      </c>
      <c r="C23" s="53"/>
    </row>
    <row r="24" spans="1:3" s="36" customFormat="1" ht="15" thickBot="1">
      <c r="A24" s="163" t="s">
        <v>78</v>
      </c>
      <c r="B24" s="163" t="s">
        <v>78</v>
      </c>
      <c r="C24" s="166" t="s">
        <v>78</v>
      </c>
    </row>
    <row r="25" spans="2:3" s="36" customFormat="1" ht="38.25" customHeight="1" thickBot="1">
      <c r="B25" s="86" t="s">
        <v>5</v>
      </c>
      <c r="C25" s="88">
        <f>SUM(C7:C23)</f>
        <v>0</v>
      </c>
    </row>
    <row r="26" s="36" customFormat="1" ht="12.75">
      <c r="C26" s="148"/>
    </row>
  </sheetData>
  <sheetProtection password="81A3" sheet="1" objects="1" scenarios="1" selectLockedCells="1"/>
  <mergeCells count="4">
    <mergeCell ref="A1:C1"/>
    <mergeCell ref="A2:C2"/>
    <mergeCell ref="B3:C3"/>
    <mergeCell ref="A5:C5"/>
  </mergeCells>
  <printOptions/>
  <pageMargins left="0.5" right="0.5" top="0.5" bottom="0.5" header="0.5" footer="0.5"/>
  <pageSetup horizontalDpi="600" verticalDpi="600" orientation="landscape" r:id="rId1"/>
  <headerFooter alignWithMargins="0">
    <oddFooter>&amp;RRevised: 1/27/2012</oddFooter>
  </headerFooter>
</worksheet>
</file>

<file path=xl/worksheets/sheet2.xml><?xml version="1.0" encoding="utf-8"?>
<worksheet xmlns="http://schemas.openxmlformats.org/spreadsheetml/2006/main" xmlns:r="http://schemas.openxmlformats.org/officeDocument/2006/relationships">
  <sheetPr codeName="Sheet10"/>
  <dimension ref="A1:N48"/>
  <sheetViews>
    <sheetView zoomScalePageLayoutView="0" workbookViewId="0" topLeftCell="A1">
      <selection activeCell="D9" sqref="D9:G9"/>
    </sheetView>
  </sheetViews>
  <sheetFormatPr defaultColWidth="9.140625" defaultRowHeight="12.75"/>
  <cols>
    <col min="1" max="1" width="11.00390625" style="0" customWidth="1"/>
    <col min="14" max="14" width="3.00390625" style="0" customWidth="1"/>
  </cols>
  <sheetData>
    <row r="1" spans="1:14" ht="12.75">
      <c r="A1" s="229" t="s">
        <v>170</v>
      </c>
      <c r="B1" s="229"/>
      <c r="C1" s="229"/>
      <c r="D1" s="229"/>
      <c r="E1" s="229"/>
      <c r="F1" s="229"/>
      <c r="G1" s="229"/>
      <c r="H1" s="229"/>
      <c r="I1" s="229"/>
      <c r="J1" s="230"/>
      <c r="K1" s="230"/>
      <c r="L1" s="230"/>
      <c r="M1" s="230"/>
      <c r="N1" s="230"/>
    </row>
    <row r="4" spans="1:14" ht="12.75">
      <c r="A4" s="4" t="s">
        <v>171</v>
      </c>
      <c r="B4" s="4"/>
      <c r="C4" s="4"/>
      <c r="D4" s="232">
        <f>'Face Page'!B8</f>
        <v>0</v>
      </c>
      <c r="E4" s="233"/>
      <c r="F4" s="233"/>
      <c r="G4" s="233"/>
      <c r="H4" s="233"/>
      <c r="I4" s="233"/>
      <c r="J4" s="233"/>
      <c r="K4" s="233"/>
      <c r="L4" s="233"/>
      <c r="M4" s="234"/>
      <c r="N4" s="217"/>
    </row>
    <row r="6" spans="1:14" ht="42.75" customHeight="1">
      <c r="A6" s="231" t="s">
        <v>172</v>
      </c>
      <c r="B6" s="231"/>
      <c r="C6" s="231"/>
      <c r="D6" s="231"/>
      <c r="E6" s="231"/>
      <c r="F6" s="231"/>
      <c r="G6" s="231"/>
      <c r="H6" s="231"/>
      <c r="I6" s="231"/>
      <c r="J6" s="231"/>
      <c r="K6" s="231"/>
      <c r="L6" s="231"/>
      <c r="M6" s="231"/>
      <c r="N6" s="231"/>
    </row>
    <row r="9" spans="1:9" ht="12.75">
      <c r="A9" s="4" t="s">
        <v>229</v>
      </c>
      <c r="B9" s="4"/>
      <c r="C9" s="4"/>
      <c r="D9" s="223"/>
      <c r="E9" s="224"/>
      <c r="F9" s="224"/>
      <c r="G9" s="225"/>
      <c r="H9" s="4"/>
      <c r="I9" s="4" t="s">
        <v>173</v>
      </c>
    </row>
    <row r="10" spans="1:13" ht="12.75">
      <c r="A10" s="183" t="s">
        <v>174</v>
      </c>
      <c r="B10" s="226"/>
      <c r="C10" s="227"/>
      <c r="D10" s="228"/>
      <c r="E10" s="4" t="s">
        <v>175</v>
      </c>
      <c r="F10" s="223"/>
      <c r="G10" s="225"/>
      <c r="H10" s="4"/>
      <c r="I10" s="222"/>
      <c r="J10" s="222"/>
      <c r="K10" s="222"/>
      <c r="L10" s="222"/>
      <c r="M10" s="222"/>
    </row>
    <row r="11" spans="1:13" ht="12.75">
      <c r="A11" s="4" t="s">
        <v>176</v>
      </c>
      <c r="B11" s="223"/>
      <c r="C11" s="224"/>
      <c r="D11" s="225"/>
      <c r="E11" s="4"/>
      <c r="F11" s="4"/>
      <c r="G11" s="4"/>
      <c r="H11" s="4"/>
      <c r="I11" s="222"/>
      <c r="J11" s="222"/>
      <c r="K11" s="222"/>
      <c r="L11" s="222"/>
      <c r="M11" s="222"/>
    </row>
    <row r="12" spans="1:13" ht="12.75">
      <c r="A12" s="4" t="s">
        <v>177</v>
      </c>
      <c r="B12" s="223"/>
      <c r="C12" s="224"/>
      <c r="D12" s="224"/>
      <c r="E12" s="224"/>
      <c r="F12" s="224"/>
      <c r="G12" s="225"/>
      <c r="H12" s="4"/>
      <c r="I12" s="222"/>
      <c r="J12" s="222"/>
      <c r="K12" s="222"/>
      <c r="L12" s="222"/>
      <c r="M12" s="222"/>
    </row>
    <row r="13" spans="5:8" ht="12.75">
      <c r="E13" s="4"/>
      <c r="F13" s="4"/>
      <c r="G13" s="4"/>
      <c r="H13" s="4"/>
    </row>
    <row r="14" spans="5:8" ht="12.75">
      <c r="E14" s="4"/>
      <c r="F14" s="4"/>
      <c r="G14" s="4"/>
      <c r="H14" s="4"/>
    </row>
    <row r="15" spans="1:9" ht="12.75">
      <c r="A15" s="4" t="s">
        <v>230</v>
      </c>
      <c r="B15" s="4"/>
      <c r="C15" s="4"/>
      <c r="D15" s="223"/>
      <c r="E15" s="224"/>
      <c r="F15" s="224"/>
      <c r="G15" s="225"/>
      <c r="H15" s="4"/>
      <c r="I15" s="4" t="s">
        <v>173</v>
      </c>
    </row>
    <row r="16" spans="1:13" ht="12.75">
      <c r="A16" s="183" t="s">
        <v>174</v>
      </c>
      <c r="B16" s="226"/>
      <c r="C16" s="227"/>
      <c r="D16" s="228"/>
      <c r="E16" s="4" t="s">
        <v>175</v>
      </c>
      <c r="F16" s="223"/>
      <c r="G16" s="225"/>
      <c r="H16" s="4"/>
      <c r="I16" s="222"/>
      <c r="J16" s="222"/>
      <c r="K16" s="222"/>
      <c r="L16" s="222"/>
      <c r="M16" s="222"/>
    </row>
    <row r="17" spans="1:13" ht="12.75">
      <c r="A17" s="4" t="s">
        <v>176</v>
      </c>
      <c r="B17" s="223"/>
      <c r="C17" s="224"/>
      <c r="D17" s="225"/>
      <c r="E17" s="4"/>
      <c r="F17" s="4"/>
      <c r="G17" s="4"/>
      <c r="H17" s="4"/>
      <c r="I17" s="222"/>
      <c r="J17" s="222"/>
      <c r="K17" s="222"/>
      <c r="L17" s="222"/>
      <c r="M17" s="222"/>
    </row>
    <row r="18" spans="1:13" ht="12.75">
      <c r="A18" s="4" t="s">
        <v>177</v>
      </c>
      <c r="B18" s="223"/>
      <c r="C18" s="224"/>
      <c r="D18" s="224"/>
      <c r="E18" s="224"/>
      <c r="F18" s="224"/>
      <c r="G18" s="225"/>
      <c r="H18" s="4"/>
      <c r="I18" s="222"/>
      <c r="J18" s="222"/>
      <c r="K18" s="222"/>
      <c r="L18" s="222"/>
      <c r="M18" s="222"/>
    </row>
    <row r="19" spans="5:8" ht="12.75">
      <c r="E19" s="4"/>
      <c r="F19" s="4"/>
      <c r="G19" s="4"/>
      <c r="H19" s="4"/>
    </row>
    <row r="20" spans="5:8" ht="12.75">
      <c r="E20" s="4"/>
      <c r="F20" s="4"/>
      <c r="G20" s="4"/>
      <c r="H20" s="4"/>
    </row>
    <row r="21" spans="1:9" ht="12.75">
      <c r="A21" s="4" t="s">
        <v>178</v>
      </c>
      <c r="B21" s="4"/>
      <c r="C21" s="4"/>
      <c r="D21" s="223"/>
      <c r="E21" s="224"/>
      <c r="F21" s="224"/>
      <c r="G21" s="225"/>
      <c r="H21" s="4"/>
      <c r="I21" s="4" t="s">
        <v>173</v>
      </c>
    </row>
    <row r="22" spans="1:13" ht="12.75">
      <c r="A22" s="183" t="s">
        <v>174</v>
      </c>
      <c r="B22" s="226"/>
      <c r="C22" s="227"/>
      <c r="D22" s="228"/>
      <c r="E22" s="4" t="s">
        <v>175</v>
      </c>
      <c r="F22" s="223"/>
      <c r="G22" s="225"/>
      <c r="H22" s="4"/>
      <c r="I22" s="222"/>
      <c r="J22" s="222"/>
      <c r="K22" s="222"/>
      <c r="L22" s="222"/>
      <c r="M22" s="222"/>
    </row>
    <row r="23" spans="1:13" ht="12.75">
      <c r="A23" s="4" t="s">
        <v>176</v>
      </c>
      <c r="B23" s="223"/>
      <c r="C23" s="224"/>
      <c r="D23" s="225"/>
      <c r="E23" s="4"/>
      <c r="F23" s="4"/>
      <c r="G23" s="4"/>
      <c r="H23" s="4"/>
      <c r="I23" s="222"/>
      <c r="J23" s="222"/>
      <c r="K23" s="222"/>
      <c r="L23" s="222"/>
      <c r="M23" s="222"/>
    </row>
    <row r="24" spans="1:13" ht="12.75">
      <c r="A24" s="4" t="s">
        <v>177</v>
      </c>
      <c r="B24" s="223"/>
      <c r="C24" s="224"/>
      <c r="D24" s="224"/>
      <c r="E24" s="224"/>
      <c r="F24" s="224"/>
      <c r="G24" s="225"/>
      <c r="H24" s="4"/>
      <c r="I24" s="222"/>
      <c r="J24" s="222"/>
      <c r="K24" s="222"/>
      <c r="L24" s="222"/>
      <c r="M24" s="222"/>
    </row>
    <row r="25" spans="5:8" ht="12.75">
      <c r="E25" s="4"/>
      <c r="F25" s="4"/>
      <c r="G25" s="4"/>
      <c r="H25" s="4"/>
    </row>
    <row r="26" spans="5:8" ht="12.75">
      <c r="E26" s="4"/>
      <c r="F26" s="4"/>
      <c r="G26" s="4"/>
      <c r="H26" s="4"/>
    </row>
    <row r="27" spans="1:9" ht="12.75">
      <c r="A27" s="4" t="s">
        <v>231</v>
      </c>
      <c r="B27" s="4"/>
      <c r="C27" s="4"/>
      <c r="D27" s="223"/>
      <c r="E27" s="224"/>
      <c r="F27" s="224"/>
      <c r="G27" s="225"/>
      <c r="H27" s="4"/>
      <c r="I27" s="4" t="s">
        <v>173</v>
      </c>
    </row>
    <row r="28" spans="1:13" ht="12.75">
      <c r="A28" s="183" t="s">
        <v>174</v>
      </c>
      <c r="B28" s="226"/>
      <c r="C28" s="227"/>
      <c r="D28" s="228"/>
      <c r="E28" s="4" t="s">
        <v>175</v>
      </c>
      <c r="F28" s="223"/>
      <c r="G28" s="225"/>
      <c r="H28" s="4"/>
      <c r="I28" s="222"/>
      <c r="J28" s="222"/>
      <c r="K28" s="222"/>
      <c r="L28" s="222"/>
      <c r="M28" s="222"/>
    </row>
    <row r="29" spans="1:13" ht="12.75">
      <c r="A29" s="4" t="s">
        <v>176</v>
      </c>
      <c r="B29" s="223"/>
      <c r="C29" s="224"/>
      <c r="D29" s="225"/>
      <c r="E29" s="4"/>
      <c r="F29" s="4"/>
      <c r="G29" s="4"/>
      <c r="H29" s="4"/>
      <c r="I29" s="222"/>
      <c r="J29" s="222"/>
      <c r="K29" s="222"/>
      <c r="L29" s="222"/>
      <c r="M29" s="222"/>
    </row>
    <row r="30" spans="1:13" ht="12.75">
      <c r="A30" s="4" t="s">
        <v>177</v>
      </c>
      <c r="B30" s="223"/>
      <c r="C30" s="224"/>
      <c r="D30" s="224"/>
      <c r="E30" s="224"/>
      <c r="F30" s="224"/>
      <c r="G30" s="225"/>
      <c r="H30" s="4"/>
      <c r="I30" s="222"/>
      <c r="J30" s="222"/>
      <c r="K30" s="222"/>
      <c r="L30" s="222"/>
      <c r="M30" s="222"/>
    </row>
    <row r="33" spans="1:9" ht="12.75">
      <c r="A33" s="4" t="s">
        <v>226</v>
      </c>
      <c r="B33" s="4"/>
      <c r="C33" s="4"/>
      <c r="D33" s="223"/>
      <c r="E33" s="224"/>
      <c r="F33" s="224"/>
      <c r="G33" s="225"/>
      <c r="H33" s="4"/>
      <c r="I33" s="4" t="s">
        <v>173</v>
      </c>
    </row>
    <row r="34" spans="1:13" ht="12.75">
      <c r="A34" s="183" t="s">
        <v>174</v>
      </c>
      <c r="B34" s="226"/>
      <c r="C34" s="227"/>
      <c r="D34" s="228"/>
      <c r="E34" s="4" t="s">
        <v>175</v>
      </c>
      <c r="F34" s="223"/>
      <c r="G34" s="225"/>
      <c r="H34" s="4"/>
      <c r="I34" s="222"/>
      <c r="J34" s="222"/>
      <c r="K34" s="222"/>
      <c r="L34" s="222"/>
      <c r="M34" s="222"/>
    </row>
    <row r="35" spans="1:13" ht="12.75">
      <c r="A35" s="4" t="s">
        <v>176</v>
      </c>
      <c r="B35" s="223"/>
      <c r="C35" s="224"/>
      <c r="D35" s="225"/>
      <c r="E35" s="4"/>
      <c r="F35" s="4"/>
      <c r="G35" s="4"/>
      <c r="H35" s="4"/>
      <c r="I35" s="222"/>
      <c r="J35" s="222"/>
      <c r="K35" s="222"/>
      <c r="L35" s="222"/>
      <c r="M35" s="222"/>
    </row>
    <row r="36" spans="1:13" ht="12.75">
      <c r="A36" s="4" t="s">
        <v>177</v>
      </c>
      <c r="B36" s="223"/>
      <c r="C36" s="224"/>
      <c r="D36" s="224"/>
      <c r="E36" s="224"/>
      <c r="F36" s="224"/>
      <c r="G36" s="225"/>
      <c r="H36" s="4"/>
      <c r="I36" s="222"/>
      <c r="J36" s="222"/>
      <c r="K36" s="222"/>
      <c r="L36" s="222"/>
      <c r="M36" s="222"/>
    </row>
    <row r="39" spans="1:9" ht="12.75">
      <c r="A39" s="4" t="s">
        <v>227</v>
      </c>
      <c r="B39" s="4"/>
      <c r="C39" s="4"/>
      <c r="D39" s="223"/>
      <c r="E39" s="224"/>
      <c r="F39" s="224"/>
      <c r="G39" s="225"/>
      <c r="H39" s="4"/>
      <c r="I39" s="4" t="s">
        <v>173</v>
      </c>
    </row>
    <row r="40" spans="1:13" ht="12.75">
      <c r="A40" s="212" t="s">
        <v>228</v>
      </c>
      <c r="B40" s="226"/>
      <c r="C40" s="227"/>
      <c r="D40" s="228"/>
      <c r="E40" s="4" t="s">
        <v>175</v>
      </c>
      <c r="F40" s="223"/>
      <c r="G40" s="225"/>
      <c r="H40" s="4"/>
      <c r="I40" s="222"/>
      <c r="J40" s="222"/>
      <c r="K40" s="222"/>
      <c r="L40" s="222"/>
      <c r="M40" s="222"/>
    </row>
    <row r="41" spans="1:13" ht="12.75">
      <c r="A41" s="4" t="s">
        <v>176</v>
      </c>
      <c r="B41" s="223"/>
      <c r="C41" s="224"/>
      <c r="D41" s="225"/>
      <c r="E41" s="4"/>
      <c r="F41" s="4"/>
      <c r="G41" s="4"/>
      <c r="H41" s="4"/>
      <c r="I41" s="222"/>
      <c r="J41" s="222"/>
      <c r="K41" s="222"/>
      <c r="L41" s="222"/>
      <c r="M41" s="222"/>
    </row>
    <row r="42" spans="1:13" ht="12.75">
      <c r="A42" s="4" t="s">
        <v>177</v>
      </c>
      <c r="B42" s="223"/>
      <c r="C42" s="224"/>
      <c r="D42" s="224"/>
      <c r="E42" s="224"/>
      <c r="F42" s="224"/>
      <c r="G42" s="225"/>
      <c r="H42" s="4"/>
      <c r="I42" s="222"/>
      <c r="J42" s="222"/>
      <c r="K42" s="222"/>
      <c r="L42" s="222"/>
      <c r="M42" s="222"/>
    </row>
    <row r="45" spans="1:9" ht="12.75">
      <c r="A45" s="215" t="s">
        <v>241</v>
      </c>
      <c r="B45" s="4"/>
      <c r="C45" s="4"/>
      <c r="D45" s="223"/>
      <c r="E45" s="224"/>
      <c r="F45" s="224"/>
      <c r="G45" s="225"/>
      <c r="H45" s="4"/>
      <c r="I45" s="4" t="s">
        <v>173</v>
      </c>
    </row>
    <row r="46" spans="1:13" ht="12.75">
      <c r="A46" s="216" t="s">
        <v>174</v>
      </c>
      <c r="B46" s="226"/>
      <c r="C46" s="227"/>
      <c r="D46" s="228"/>
      <c r="E46" s="4" t="s">
        <v>175</v>
      </c>
      <c r="F46" s="223"/>
      <c r="G46" s="225"/>
      <c r="H46" s="4"/>
      <c r="I46" s="222"/>
      <c r="J46" s="222"/>
      <c r="K46" s="222"/>
      <c r="L46" s="222"/>
      <c r="M46" s="222"/>
    </row>
    <row r="47" spans="1:13" ht="12.75">
      <c r="A47" s="4" t="s">
        <v>176</v>
      </c>
      <c r="B47" s="223"/>
      <c r="C47" s="224"/>
      <c r="D47" s="225"/>
      <c r="E47" s="4"/>
      <c r="F47" s="4"/>
      <c r="G47" s="4"/>
      <c r="H47" s="4"/>
      <c r="I47" s="222"/>
      <c r="J47" s="222"/>
      <c r="K47" s="222"/>
      <c r="L47" s="222"/>
      <c r="M47" s="222"/>
    </row>
    <row r="48" spans="1:13" ht="12.75">
      <c r="A48" s="4" t="s">
        <v>177</v>
      </c>
      <c r="B48" s="223"/>
      <c r="C48" s="224"/>
      <c r="D48" s="224"/>
      <c r="E48" s="224"/>
      <c r="F48" s="224"/>
      <c r="G48" s="225"/>
      <c r="H48" s="4"/>
      <c r="I48" s="222"/>
      <c r="J48" s="222"/>
      <c r="K48" s="222"/>
      <c r="L48" s="222"/>
      <c r="M48" s="222"/>
    </row>
  </sheetData>
  <sheetProtection password="81A3" sheet="1" objects="1" scenarios="1" selectLockedCells="1"/>
  <mergeCells count="45">
    <mergeCell ref="B28:D28"/>
    <mergeCell ref="F28:G28"/>
    <mergeCell ref="B29:D29"/>
    <mergeCell ref="B30:G30"/>
    <mergeCell ref="B18:G18"/>
    <mergeCell ref="D21:G21"/>
    <mergeCell ref="B22:D22"/>
    <mergeCell ref="F22:G22"/>
    <mergeCell ref="B23:D23"/>
    <mergeCell ref="I46:M48"/>
    <mergeCell ref="B47:D47"/>
    <mergeCell ref="B48:G48"/>
    <mergeCell ref="A1:N1"/>
    <mergeCell ref="A6:N6"/>
    <mergeCell ref="D4:M4"/>
    <mergeCell ref="D15:G15"/>
    <mergeCell ref="B16:D16"/>
    <mergeCell ref="F16:G16"/>
    <mergeCell ref="D27:G27"/>
    <mergeCell ref="B17:D17"/>
    <mergeCell ref="B42:G42"/>
    <mergeCell ref="B46:D46"/>
    <mergeCell ref="F46:G46"/>
    <mergeCell ref="D33:G33"/>
    <mergeCell ref="B34:D34"/>
    <mergeCell ref="F34:G34"/>
    <mergeCell ref="B35:D35"/>
    <mergeCell ref="B36:G36"/>
    <mergeCell ref="B24:G24"/>
    <mergeCell ref="B12:G12"/>
    <mergeCell ref="B11:D11"/>
    <mergeCell ref="F10:G10"/>
    <mergeCell ref="B10:D10"/>
    <mergeCell ref="D9:G9"/>
    <mergeCell ref="D45:G45"/>
    <mergeCell ref="D39:G39"/>
    <mergeCell ref="B40:D40"/>
    <mergeCell ref="F40:G40"/>
    <mergeCell ref="B41:D41"/>
    <mergeCell ref="I10:M12"/>
    <mergeCell ref="I16:M18"/>
    <mergeCell ref="I22:M24"/>
    <mergeCell ref="I28:M30"/>
    <mergeCell ref="I34:M36"/>
    <mergeCell ref="I40:M42"/>
  </mergeCells>
  <printOptions/>
  <pageMargins left="0.5" right="0.5" top="1" bottom="1" header="0.5" footer="0.5"/>
  <pageSetup horizontalDpi="600" verticalDpi="600" orientation="portrait" scale="74" r:id="rId1"/>
</worksheet>
</file>

<file path=xl/worksheets/sheet20.xml><?xml version="1.0" encoding="utf-8"?>
<worksheet xmlns="http://schemas.openxmlformats.org/spreadsheetml/2006/main" xmlns:r="http://schemas.openxmlformats.org/officeDocument/2006/relationships">
  <sheetPr codeName="Sheet19">
    <tabColor indexed="42"/>
  </sheetPr>
  <dimension ref="A1:E26"/>
  <sheetViews>
    <sheetView zoomScalePageLayoutView="0" workbookViewId="0" topLeftCell="A1">
      <selection activeCell="C8" sqref="C8"/>
    </sheetView>
  </sheetViews>
  <sheetFormatPr defaultColWidth="9.140625" defaultRowHeight="12.75"/>
  <cols>
    <col min="1" max="1" width="47.28125" style="35" customWidth="1"/>
    <col min="2" max="2" width="58.57421875" style="35" customWidth="1"/>
    <col min="3" max="3" width="16.57421875" style="76" customWidth="1"/>
    <col min="4" max="16384" width="9.140625" style="35" customWidth="1"/>
  </cols>
  <sheetData>
    <row r="1" spans="1:3" ht="20.25">
      <c r="A1" s="421" t="s">
        <v>182</v>
      </c>
      <c r="B1" s="321"/>
      <c r="C1" s="321"/>
    </row>
    <row r="2" spans="1:3" ht="20.25">
      <c r="A2" s="421"/>
      <c r="B2" s="321"/>
      <c r="C2" s="321"/>
    </row>
    <row r="3" spans="1:3" ht="12.75">
      <c r="A3" s="131" t="s">
        <v>44</v>
      </c>
      <c r="B3" s="431">
        <f>'Face Page'!B8</f>
        <v>0</v>
      </c>
      <c r="C3" s="441"/>
    </row>
    <row r="4" ht="13.5" customHeight="1">
      <c r="A4" s="164"/>
    </row>
    <row r="5" spans="1:5" ht="24.75" customHeight="1">
      <c r="A5" s="439" t="s">
        <v>33</v>
      </c>
      <c r="B5" s="440"/>
      <c r="C5" s="440"/>
      <c r="E5" s="76"/>
    </row>
    <row r="6" spans="1:3" s="162" customFormat="1" ht="31.5" customHeight="1" thickBot="1">
      <c r="A6" s="84" t="s">
        <v>34</v>
      </c>
      <c r="B6" s="84" t="s">
        <v>122</v>
      </c>
      <c r="C6" s="84" t="s">
        <v>6</v>
      </c>
    </row>
    <row r="7" spans="1:3" ht="15" thickTop="1">
      <c r="A7" s="41"/>
      <c r="B7" s="41" t="s">
        <v>138</v>
      </c>
      <c r="C7" s="53"/>
    </row>
    <row r="8" spans="1:3" ht="14.25">
      <c r="A8" s="41" t="s">
        <v>138</v>
      </c>
      <c r="B8" s="41" t="s">
        <v>138</v>
      </c>
      <c r="C8" s="53"/>
    </row>
    <row r="9" spans="1:3" ht="14.25">
      <c r="A9" s="41" t="s">
        <v>138</v>
      </c>
      <c r="B9" s="41" t="s">
        <v>138</v>
      </c>
      <c r="C9" s="53"/>
    </row>
    <row r="10" spans="1:3" ht="14.25">
      <c r="A10" s="41" t="s">
        <v>138</v>
      </c>
      <c r="B10" s="41" t="s">
        <v>138</v>
      </c>
      <c r="C10" s="53"/>
    </row>
    <row r="11" spans="1:3" ht="14.25">
      <c r="A11" s="41" t="s">
        <v>138</v>
      </c>
      <c r="B11" s="41" t="s">
        <v>138</v>
      </c>
      <c r="C11" s="53"/>
    </row>
    <row r="12" spans="1:3" ht="14.25">
      <c r="A12" s="41" t="s">
        <v>138</v>
      </c>
      <c r="B12" s="41" t="s">
        <v>138</v>
      </c>
      <c r="C12" s="53"/>
    </row>
    <row r="13" spans="1:3" ht="14.25">
      <c r="A13" s="41" t="s">
        <v>138</v>
      </c>
      <c r="B13" s="41" t="s">
        <v>138</v>
      </c>
      <c r="C13" s="53"/>
    </row>
    <row r="14" spans="1:3" ht="14.25">
      <c r="A14" s="41" t="s">
        <v>138</v>
      </c>
      <c r="B14" s="41" t="s">
        <v>138</v>
      </c>
      <c r="C14" s="53"/>
    </row>
    <row r="15" spans="1:3" ht="14.25">
      <c r="A15" s="41" t="s">
        <v>138</v>
      </c>
      <c r="B15" s="41" t="s">
        <v>138</v>
      </c>
      <c r="C15" s="53"/>
    </row>
    <row r="16" spans="1:3" ht="14.25">
      <c r="A16" s="41" t="s">
        <v>138</v>
      </c>
      <c r="B16" s="41" t="s">
        <v>138</v>
      </c>
      <c r="C16" s="53"/>
    </row>
    <row r="17" spans="1:3" ht="14.25">
      <c r="A17" s="41" t="s">
        <v>138</v>
      </c>
      <c r="B17" s="41" t="s">
        <v>138</v>
      </c>
      <c r="C17" s="53"/>
    </row>
    <row r="18" spans="1:3" ht="14.25">
      <c r="A18" s="41" t="s">
        <v>138</v>
      </c>
      <c r="B18" s="41" t="s">
        <v>138</v>
      </c>
      <c r="C18" s="53"/>
    </row>
    <row r="19" spans="1:3" ht="14.25">
      <c r="A19" s="41" t="s">
        <v>138</v>
      </c>
      <c r="B19" s="41" t="s">
        <v>138</v>
      </c>
      <c r="C19" s="53"/>
    </row>
    <row r="20" spans="1:3" ht="14.25">
      <c r="A20" s="41" t="s">
        <v>138</v>
      </c>
      <c r="B20" s="41" t="s">
        <v>138</v>
      </c>
      <c r="C20" s="53"/>
    </row>
    <row r="21" spans="1:3" ht="14.25">
      <c r="A21" s="41" t="s">
        <v>138</v>
      </c>
      <c r="B21" s="41" t="s">
        <v>138</v>
      </c>
      <c r="C21" s="53"/>
    </row>
    <row r="22" spans="1:3" ht="14.25">
      <c r="A22" s="41" t="s">
        <v>138</v>
      </c>
      <c r="B22" s="41" t="s">
        <v>138</v>
      </c>
      <c r="C22" s="53"/>
    </row>
    <row r="23" spans="1:3" ht="14.25">
      <c r="A23" s="41" t="s">
        <v>138</v>
      </c>
      <c r="B23" s="41" t="s">
        <v>138</v>
      </c>
      <c r="C23" s="53"/>
    </row>
    <row r="24" spans="1:3" s="36" customFormat="1" ht="15" thickBot="1">
      <c r="A24" s="163" t="s">
        <v>78</v>
      </c>
      <c r="B24" s="163" t="s">
        <v>78</v>
      </c>
      <c r="C24" s="166" t="s">
        <v>78</v>
      </c>
    </row>
    <row r="25" spans="2:3" s="36" customFormat="1" ht="38.25" customHeight="1" thickBot="1">
      <c r="B25" s="86" t="s">
        <v>5</v>
      </c>
      <c r="C25" s="88">
        <f>SUM(C7:C23)</f>
        <v>0</v>
      </c>
    </row>
    <row r="26" s="36" customFormat="1" ht="12.75">
      <c r="C26" s="148"/>
    </row>
  </sheetData>
  <sheetProtection password="81A3" sheet="1" objects="1" scenarios="1" selectLockedCells="1"/>
  <mergeCells count="4">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1/27/2012</oddFooter>
  </headerFooter>
</worksheet>
</file>

<file path=xl/worksheets/sheet21.xml><?xml version="1.0" encoding="utf-8"?>
<worksheet xmlns="http://schemas.openxmlformats.org/spreadsheetml/2006/main" xmlns:r="http://schemas.openxmlformats.org/officeDocument/2006/relationships">
  <sheetPr codeName="Sheet20">
    <tabColor indexed="61"/>
  </sheetPr>
  <dimension ref="A1:M18"/>
  <sheetViews>
    <sheetView zoomScalePageLayoutView="0" workbookViewId="0" topLeftCell="A1">
      <selection activeCell="A8" sqref="A8"/>
    </sheetView>
  </sheetViews>
  <sheetFormatPr defaultColWidth="9.140625" defaultRowHeight="12.75"/>
  <cols>
    <col min="1" max="1" width="26.8515625" style="35" customWidth="1"/>
    <col min="2" max="2" width="23.8515625" style="35" customWidth="1"/>
    <col min="3" max="3" width="30.00390625" style="35" customWidth="1"/>
    <col min="4" max="4" width="14.421875" style="35" customWidth="1"/>
    <col min="5" max="5" width="10.8515625" style="35" customWidth="1"/>
    <col min="6" max="6" width="11.421875" style="35" customWidth="1"/>
    <col min="7" max="7" width="12.8515625" style="35" customWidth="1"/>
    <col min="8" max="16384" width="9.140625" style="35" customWidth="1"/>
  </cols>
  <sheetData>
    <row r="1" spans="1:7" s="76" customFormat="1" ht="20.25">
      <c r="A1" s="421" t="s">
        <v>18</v>
      </c>
      <c r="B1" s="321"/>
      <c r="C1" s="321"/>
      <c r="D1" s="321"/>
      <c r="E1" s="321"/>
      <c r="F1" s="321"/>
      <c r="G1" s="321"/>
    </row>
    <row r="2" ht="12.75">
      <c r="A2" s="164"/>
    </row>
    <row r="3" spans="1:13" ht="12.75">
      <c r="A3" s="83" t="s">
        <v>44</v>
      </c>
      <c r="B3" s="431">
        <f>'Face Page'!B8</f>
        <v>0</v>
      </c>
      <c r="C3" s="444"/>
      <c r="D3" s="444"/>
      <c r="E3" s="444"/>
      <c r="F3" s="444"/>
      <c r="G3" s="441"/>
      <c r="H3" s="76"/>
      <c r="I3" s="76"/>
      <c r="J3" s="76"/>
      <c r="K3" s="76"/>
      <c r="L3" s="76"/>
      <c r="M3" s="76"/>
    </row>
    <row r="4" ht="12.75">
      <c r="A4" s="164"/>
    </row>
    <row r="5" spans="1:13" ht="46.5" customHeight="1">
      <c r="A5" s="442" t="s">
        <v>19</v>
      </c>
      <c r="B5" s="443"/>
      <c r="C5" s="443"/>
      <c r="D5" s="443"/>
      <c r="E5" s="443"/>
      <c r="F5" s="443"/>
      <c r="G5" s="443"/>
      <c r="H5" s="176"/>
      <c r="I5" s="176"/>
      <c r="J5" s="176"/>
      <c r="K5" s="176"/>
      <c r="L5" s="176"/>
      <c r="M5" s="176"/>
    </row>
    <row r="6" spans="1:7" s="177" customFormat="1" ht="68.25" customHeight="1" thickBot="1">
      <c r="A6" s="77" t="s">
        <v>20</v>
      </c>
      <c r="B6" s="77" t="s">
        <v>9</v>
      </c>
      <c r="C6" s="77" t="s">
        <v>79</v>
      </c>
      <c r="D6" s="78" t="s">
        <v>31</v>
      </c>
      <c r="E6" s="77" t="s">
        <v>132</v>
      </c>
      <c r="F6" s="77" t="s">
        <v>32</v>
      </c>
      <c r="G6" s="77" t="s">
        <v>119</v>
      </c>
    </row>
    <row r="7" spans="1:7" s="36" customFormat="1" ht="15" thickTop="1">
      <c r="A7" s="41"/>
      <c r="B7" s="41"/>
      <c r="C7" s="41"/>
      <c r="D7" s="32"/>
      <c r="E7" s="32"/>
      <c r="F7" s="42"/>
      <c r="G7" s="58">
        <f aca="true" t="shared" si="0" ref="G7:G16">+E7*F7</f>
        <v>0</v>
      </c>
    </row>
    <row r="8" spans="1:7" s="36" customFormat="1" ht="14.25">
      <c r="A8" s="41"/>
      <c r="B8" s="41"/>
      <c r="C8" s="41"/>
      <c r="D8" s="32"/>
      <c r="E8" s="32"/>
      <c r="F8" s="42"/>
      <c r="G8" s="58">
        <f t="shared" si="0"/>
        <v>0</v>
      </c>
    </row>
    <row r="9" spans="1:7" s="36" customFormat="1" ht="14.25">
      <c r="A9" s="41"/>
      <c r="B9" s="41"/>
      <c r="C9" s="41"/>
      <c r="D9" s="32"/>
      <c r="E9" s="32"/>
      <c r="F9" s="42"/>
      <c r="G9" s="58">
        <f t="shared" si="0"/>
        <v>0</v>
      </c>
    </row>
    <row r="10" spans="1:7" s="36" customFormat="1" ht="14.25">
      <c r="A10" s="41"/>
      <c r="B10" s="41"/>
      <c r="C10" s="41"/>
      <c r="D10" s="32"/>
      <c r="E10" s="32"/>
      <c r="F10" s="42"/>
      <c r="G10" s="58">
        <f t="shared" si="0"/>
        <v>0</v>
      </c>
    </row>
    <row r="11" spans="1:7" s="36" customFormat="1" ht="14.25">
      <c r="A11" s="41"/>
      <c r="B11" s="41"/>
      <c r="C11" s="41"/>
      <c r="D11" s="32"/>
      <c r="E11" s="32"/>
      <c r="F11" s="42"/>
      <c r="G11" s="58">
        <f t="shared" si="0"/>
        <v>0</v>
      </c>
    </row>
    <row r="12" spans="1:7" s="36" customFormat="1" ht="14.25">
      <c r="A12" s="41"/>
      <c r="B12" s="41"/>
      <c r="C12" s="41"/>
      <c r="D12" s="32"/>
      <c r="E12" s="32"/>
      <c r="F12" s="42"/>
      <c r="G12" s="58">
        <f t="shared" si="0"/>
        <v>0</v>
      </c>
    </row>
    <row r="13" spans="1:7" s="36" customFormat="1" ht="14.25">
      <c r="A13" s="41"/>
      <c r="B13" s="41"/>
      <c r="C13" s="41"/>
      <c r="D13" s="32"/>
      <c r="E13" s="32"/>
      <c r="F13" s="42"/>
      <c r="G13" s="58">
        <f t="shared" si="0"/>
        <v>0</v>
      </c>
    </row>
    <row r="14" spans="1:7" s="36" customFormat="1" ht="14.25">
      <c r="A14" s="41"/>
      <c r="B14" s="41"/>
      <c r="C14" s="41"/>
      <c r="D14" s="32"/>
      <c r="E14" s="32"/>
      <c r="F14" s="42"/>
      <c r="G14" s="58">
        <f t="shared" si="0"/>
        <v>0</v>
      </c>
    </row>
    <row r="15" spans="1:7" s="36" customFormat="1" ht="14.25">
      <c r="A15" s="41"/>
      <c r="B15" s="41"/>
      <c r="C15" s="41"/>
      <c r="D15" s="32"/>
      <c r="E15" s="32"/>
      <c r="F15" s="42"/>
      <c r="G15" s="58">
        <f t="shared" si="0"/>
        <v>0</v>
      </c>
    </row>
    <row r="16" spans="1:7" s="36" customFormat="1" ht="14.25">
      <c r="A16" s="41"/>
      <c r="B16" s="41"/>
      <c r="C16" s="41"/>
      <c r="D16" s="32"/>
      <c r="E16" s="32"/>
      <c r="F16" s="42"/>
      <c r="G16" s="58">
        <f t="shared" si="0"/>
        <v>0</v>
      </c>
    </row>
    <row r="17" s="36" customFormat="1" ht="13.5" thickBot="1">
      <c r="G17" s="59"/>
    </row>
    <row r="18" spans="4:7" s="81" customFormat="1" ht="13.5" thickBot="1">
      <c r="D18" s="82" t="s">
        <v>10</v>
      </c>
      <c r="E18" s="80"/>
      <c r="F18" s="80"/>
      <c r="G18" s="60">
        <f>SUM(G7:G16)</f>
        <v>0</v>
      </c>
    </row>
  </sheetData>
  <sheetProtection password="81A3" sheet="1" objects="1" scenarios="1" selectLockedCells="1"/>
  <mergeCells count="3">
    <mergeCell ref="A1:G1"/>
    <mergeCell ref="B3:G3"/>
    <mergeCell ref="A5:G5"/>
  </mergeCells>
  <printOptions/>
  <pageMargins left="0.5" right="0.5" top="0.5" bottom="0.5" header="0.5" footer="0.5"/>
  <pageSetup horizontalDpi="600" verticalDpi="600" orientation="landscape" r:id="rId1"/>
  <headerFooter alignWithMargins="0">
    <oddFooter>&amp;RRevised: 1/27/2012</oddFooter>
  </headerFooter>
</worksheet>
</file>

<file path=xl/worksheets/sheet22.xml><?xml version="1.0" encoding="utf-8"?>
<worksheet xmlns="http://schemas.openxmlformats.org/spreadsheetml/2006/main" xmlns:r="http://schemas.openxmlformats.org/officeDocument/2006/relationships">
  <sheetPr codeName="Sheet21">
    <tabColor indexed="61"/>
  </sheetPr>
  <dimension ref="A1:M18"/>
  <sheetViews>
    <sheetView zoomScalePageLayoutView="0" workbookViewId="0" topLeftCell="A1">
      <selection activeCell="F7" sqref="F7"/>
    </sheetView>
  </sheetViews>
  <sheetFormatPr defaultColWidth="9.140625" defaultRowHeight="12.75"/>
  <cols>
    <col min="1" max="1" width="26.8515625" style="35" customWidth="1"/>
    <col min="2" max="2" width="23.8515625" style="35" customWidth="1"/>
    <col min="3" max="3" width="30.00390625" style="35" customWidth="1"/>
    <col min="4" max="4" width="14.421875" style="35" customWidth="1"/>
    <col min="5" max="5" width="10.8515625" style="35" customWidth="1"/>
    <col min="6" max="6" width="11.421875" style="35" customWidth="1"/>
    <col min="7" max="7" width="12.8515625" style="35" customWidth="1"/>
    <col min="8" max="16384" width="9.140625" style="35" customWidth="1"/>
  </cols>
  <sheetData>
    <row r="1" spans="1:7" s="76" customFormat="1" ht="20.25">
      <c r="A1" s="421" t="s">
        <v>183</v>
      </c>
      <c r="B1" s="321"/>
      <c r="C1" s="321"/>
      <c r="D1" s="321"/>
      <c r="E1" s="321"/>
      <c r="F1" s="321"/>
      <c r="G1" s="321"/>
    </row>
    <row r="2" ht="12.75">
      <c r="A2" s="164"/>
    </row>
    <row r="3" spans="1:13" ht="12.75">
      <c r="A3" s="83" t="s">
        <v>44</v>
      </c>
      <c r="B3" s="431">
        <f>'Face Page'!B8</f>
        <v>0</v>
      </c>
      <c r="C3" s="444"/>
      <c r="D3" s="444"/>
      <c r="E3" s="444"/>
      <c r="F3" s="444"/>
      <c r="G3" s="441"/>
      <c r="H3" s="76"/>
      <c r="I3" s="76"/>
      <c r="J3" s="76"/>
      <c r="K3" s="76"/>
      <c r="L3" s="76"/>
      <c r="M3" s="76"/>
    </row>
    <row r="4" ht="12.75">
      <c r="A4" s="164"/>
    </row>
    <row r="5" spans="1:13" ht="46.5" customHeight="1">
      <c r="A5" s="442" t="s">
        <v>19</v>
      </c>
      <c r="B5" s="443"/>
      <c r="C5" s="443"/>
      <c r="D5" s="443"/>
      <c r="E5" s="443"/>
      <c r="F5" s="443"/>
      <c r="G5" s="443"/>
      <c r="H5" s="176"/>
      <c r="I5" s="176"/>
      <c r="J5" s="176"/>
      <c r="K5" s="176"/>
      <c r="L5" s="176"/>
      <c r="M5" s="176"/>
    </row>
    <row r="6" spans="1:7" s="177" customFormat="1" ht="68.25" customHeight="1" thickBot="1">
      <c r="A6" s="77" t="s">
        <v>20</v>
      </c>
      <c r="B6" s="77" t="s">
        <v>9</v>
      </c>
      <c r="C6" s="77" t="s">
        <v>79</v>
      </c>
      <c r="D6" s="78" t="s">
        <v>31</v>
      </c>
      <c r="E6" s="77" t="s">
        <v>132</v>
      </c>
      <c r="F6" s="77" t="s">
        <v>32</v>
      </c>
      <c r="G6" s="77" t="s">
        <v>119</v>
      </c>
    </row>
    <row r="7" spans="1:7" s="36" customFormat="1" ht="15" thickTop="1">
      <c r="A7" s="41"/>
      <c r="B7" s="41"/>
      <c r="C7" s="41"/>
      <c r="D7" s="32"/>
      <c r="E7" s="32"/>
      <c r="F7" s="42"/>
      <c r="G7" s="58">
        <f aca="true" t="shared" si="0" ref="G7:G16">+E7*F7</f>
        <v>0</v>
      </c>
    </row>
    <row r="8" spans="1:7" s="36" customFormat="1" ht="14.25">
      <c r="A8" s="41"/>
      <c r="B8" s="41"/>
      <c r="C8" s="41"/>
      <c r="D8" s="32"/>
      <c r="E8" s="32"/>
      <c r="F8" s="42"/>
      <c r="G8" s="58">
        <f t="shared" si="0"/>
        <v>0</v>
      </c>
    </row>
    <row r="9" spans="1:7" s="36" customFormat="1" ht="14.25">
      <c r="A9" s="41"/>
      <c r="B9" s="41"/>
      <c r="C9" s="41"/>
      <c r="D9" s="32"/>
      <c r="E9" s="32"/>
      <c r="F9" s="42"/>
      <c r="G9" s="58">
        <f t="shared" si="0"/>
        <v>0</v>
      </c>
    </row>
    <row r="10" spans="1:7" s="36" customFormat="1" ht="14.25">
      <c r="A10" s="41"/>
      <c r="B10" s="41"/>
      <c r="C10" s="41"/>
      <c r="D10" s="32"/>
      <c r="E10" s="32"/>
      <c r="F10" s="42"/>
      <c r="G10" s="58">
        <f t="shared" si="0"/>
        <v>0</v>
      </c>
    </row>
    <row r="11" spans="1:7" s="36" customFormat="1" ht="14.25">
      <c r="A11" s="41"/>
      <c r="B11" s="41"/>
      <c r="C11" s="41"/>
      <c r="D11" s="32"/>
      <c r="E11" s="32"/>
      <c r="F11" s="42"/>
      <c r="G11" s="58">
        <f t="shared" si="0"/>
        <v>0</v>
      </c>
    </row>
    <row r="12" spans="1:7" s="36" customFormat="1" ht="14.25">
      <c r="A12" s="41"/>
      <c r="B12" s="41"/>
      <c r="C12" s="41"/>
      <c r="D12" s="32"/>
      <c r="E12" s="32"/>
      <c r="F12" s="42"/>
      <c r="G12" s="58">
        <f t="shared" si="0"/>
        <v>0</v>
      </c>
    </row>
    <row r="13" spans="1:7" s="36" customFormat="1" ht="14.25">
      <c r="A13" s="41"/>
      <c r="B13" s="41"/>
      <c r="C13" s="41"/>
      <c r="D13" s="32"/>
      <c r="E13" s="32"/>
      <c r="F13" s="42"/>
      <c r="G13" s="58">
        <f t="shared" si="0"/>
        <v>0</v>
      </c>
    </row>
    <row r="14" spans="1:7" s="36" customFormat="1" ht="14.25">
      <c r="A14" s="41"/>
      <c r="B14" s="41"/>
      <c r="C14" s="41"/>
      <c r="D14" s="32"/>
      <c r="E14" s="32"/>
      <c r="F14" s="42"/>
      <c r="G14" s="58">
        <f t="shared" si="0"/>
        <v>0</v>
      </c>
    </row>
    <row r="15" spans="1:7" s="36" customFormat="1" ht="14.25">
      <c r="A15" s="41"/>
      <c r="B15" s="41"/>
      <c r="C15" s="41"/>
      <c r="D15" s="32"/>
      <c r="E15" s="32"/>
      <c r="F15" s="42"/>
      <c r="G15" s="58">
        <f t="shared" si="0"/>
        <v>0</v>
      </c>
    </row>
    <row r="16" spans="1:7" s="36" customFormat="1" ht="14.25">
      <c r="A16" s="41"/>
      <c r="B16" s="41"/>
      <c r="C16" s="41"/>
      <c r="D16" s="32"/>
      <c r="E16" s="32"/>
      <c r="F16" s="42"/>
      <c r="G16" s="58">
        <f t="shared" si="0"/>
        <v>0</v>
      </c>
    </row>
    <row r="17" s="36" customFormat="1" ht="13.5" thickBot="1">
      <c r="G17" s="59"/>
    </row>
    <row r="18" spans="4:7" s="81" customFormat="1" ht="13.5" thickBot="1">
      <c r="D18" s="82" t="s">
        <v>10</v>
      </c>
      <c r="E18" s="80"/>
      <c r="F18" s="80"/>
      <c r="G18" s="60">
        <f>SUM(G7:G16)</f>
        <v>0</v>
      </c>
    </row>
  </sheetData>
  <sheetProtection password="81A3" sheet="1" objects="1" scenarios="1" selectLockedCells="1"/>
  <mergeCells count="3">
    <mergeCell ref="A1:G1"/>
    <mergeCell ref="A5:G5"/>
    <mergeCell ref="B3:G3"/>
  </mergeCells>
  <printOptions/>
  <pageMargins left="0.5" right="0.5" top="0.5" bottom="0.5" header="0.5" footer="0.5"/>
  <pageSetup horizontalDpi="600" verticalDpi="600" orientation="landscape" r:id="rId1"/>
  <headerFooter alignWithMargins="0">
    <oddFooter>&amp;RRevised: 1/27/2012</oddFooter>
  </headerFooter>
</worksheet>
</file>

<file path=xl/worksheets/sheet23.xml><?xml version="1.0" encoding="utf-8"?>
<worksheet xmlns="http://schemas.openxmlformats.org/spreadsheetml/2006/main" xmlns:r="http://schemas.openxmlformats.org/officeDocument/2006/relationships">
  <sheetPr codeName="Sheet22">
    <tabColor indexed="57"/>
  </sheetPr>
  <dimension ref="A1:C26"/>
  <sheetViews>
    <sheetView zoomScalePageLayoutView="0" workbookViewId="0" topLeftCell="A1">
      <selection activeCell="C6" sqref="C6"/>
    </sheetView>
  </sheetViews>
  <sheetFormatPr defaultColWidth="9.140625" defaultRowHeight="12.75"/>
  <cols>
    <col min="1" max="1" width="49.57421875" style="35" customWidth="1"/>
    <col min="2" max="2" width="57.8515625" style="35" customWidth="1"/>
    <col min="3" max="3" width="17.28125" style="76" customWidth="1"/>
    <col min="4" max="16384" width="9.140625" style="35" customWidth="1"/>
  </cols>
  <sheetData>
    <row r="1" spans="1:3" ht="20.25">
      <c r="A1" s="421" t="s">
        <v>21</v>
      </c>
      <c r="B1" s="321"/>
      <c r="C1" s="321"/>
    </row>
    <row r="2" spans="1:3" ht="20.25">
      <c r="A2" s="421"/>
      <c r="B2" s="321"/>
      <c r="C2" s="321"/>
    </row>
    <row r="3" spans="1:3" ht="12.75">
      <c r="A3" s="131" t="s">
        <v>43</v>
      </c>
      <c r="B3" s="431">
        <f>'Face Page'!B8</f>
        <v>0</v>
      </c>
      <c r="C3" s="446"/>
    </row>
    <row r="4" ht="12.75">
      <c r="A4" s="164"/>
    </row>
    <row r="5" spans="1:3" s="162" customFormat="1" ht="39.75" customHeight="1" thickBot="1">
      <c r="A5" s="84" t="s">
        <v>30</v>
      </c>
      <c r="B5" s="84" t="s">
        <v>122</v>
      </c>
      <c r="C5" s="84" t="s">
        <v>6</v>
      </c>
    </row>
    <row r="6" spans="1:3" ht="15" thickTop="1">
      <c r="A6" s="43"/>
      <c r="B6" s="43"/>
      <c r="C6" s="54"/>
    </row>
    <row r="7" spans="1:3" ht="14.25">
      <c r="A7" s="43"/>
      <c r="B7" s="43"/>
      <c r="C7" s="54"/>
    </row>
    <row r="8" spans="1:3" ht="14.25">
      <c r="A8" s="43"/>
      <c r="B8" s="43"/>
      <c r="C8" s="54"/>
    </row>
    <row r="9" spans="1:3" ht="14.25">
      <c r="A9" s="43"/>
      <c r="B9" s="43"/>
      <c r="C9" s="54"/>
    </row>
    <row r="10" spans="1:3" ht="14.25">
      <c r="A10" s="43"/>
      <c r="B10" s="43"/>
      <c r="C10" s="54"/>
    </row>
    <row r="11" spans="1:3" ht="14.25">
      <c r="A11" s="43"/>
      <c r="B11" s="43"/>
      <c r="C11" s="54"/>
    </row>
    <row r="12" spans="1:3" ht="14.25">
      <c r="A12" s="43"/>
      <c r="B12" s="43"/>
      <c r="C12" s="54"/>
    </row>
    <row r="13" spans="1:3" ht="14.25">
      <c r="A13" s="43"/>
      <c r="B13" s="43"/>
      <c r="C13" s="54"/>
    </row>
    <row r="14" spans="1:3" ht="14.25">
      <c r="A14" s="43"/>
      <c r="B14" s="43"/>
      <c r="C14" s="54"/>
    </row>
    <row r="15" spans="1:3" ht="14.25">
      <c r="A15" s="43"/>
      <c r="B15" s="43"/>
      <c r="C15" s="54"/>
    </row>
    <row r="16" spans="1:3" ht="14.25">
      <c r="A16" s="43"/>
      <c r="B16" s="43"/>
      <c r="C16" s="54"/>
    </row>
    <row r="17" spans="1:3" ht="14.25">
      <c r="A17" s="43"/>
      <c r="B17" s="43"/>
      <c r="C17" s="54"/>
    </row>
    <row r="18" spans="1:3" ht="14.25">
      <c r="A18" s="43"/>
      <c r="B18" s="43"/>
      <c r="C18" s="54"/>
    </row>
    <row r="19" spans="1:3" ht="14.25">
      <c r="A19" s="43"/>
      <c r="B19" s="43"/>
      <c r="C19" s="54"/>
    </row>
    <row r="20" spans="1:3" ht="14.25">
      <c r="A20" s="43"/>
      <c r="B20" s="43"/>
      <c r="C20" s="54"/>
    </row>
    <row r="21" spans="1:3" ht="14.25">
      <c r="A21" s="43"/>
      <c r="B21" s="43"/>
      <c r="C21" s="54"/>
    </row>
    <row r="22" spans="1:3" ht="14.25">
      <c r="A22" s="43"/>
      <c r="B22" s="43"/>
      <c r="C22" s="54"/>
    </row>
    <row r="23" spans="1:3" ht="14.25">
      <c r="A23" s="43"/>
      <c r="B23" s="43"/>
      <c r="C23" s="54"/>
    </row>
    <row r="24" spans="1:3" s="36" customFormat="1" ht="15" thickBot="1">
      <c r="A24" s="163" t="s">
        <v>78</v>
      </c>
      <c r="B24" s="163" t="s">
        <v>78</v>
      </c>
      <c r="C24" s="167" t="s">
        <v>78</v>
      </c>
    </row>
    <row r="25" spans="2:3" s="36" customFormat="1" ht="38.25" customHeight="1" thickBot="1">
      <c r="B25" s="86" t="s">
        <v>38</v>
      </c>
      <c r="C25" s="87">
        <f>SUM(C6:C23)</f>
        <v>0</v>
      </c>
    </row>
    <row r="26" s="36" customFormat="1" ht="12.75">
      <c r="C26" s="148"/>
    </row>
  </sheetData>
  <sheetProtection password="81A3" sheet="1" objects="1" scenarios="1"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1/27/2012</oddFooter>
  </headerFooter>
</worksheet>
</file>

<file path=xl/worksheets/sheet24.xml><?xml version="1.0" encoding="utf-8"?>
<worksheet xmlns="http://schemas.openxmlformats.org/spreadsheetml/2006/main" xmlns:r="http://schemas.openxmlformats.org/officeDocument/2006/relationships">
  <sheetPr codeName="Sheet23">
    <tabColor indexed="57"/>
  </sheetPr>
  <dimension ref="A1:C26"/>
  <sheetViews>
    <sheetView zoomScalePageLayoutView="0" workbookViewId="0" topLeftCell="A1">
      <selection activeCell="C7" sqref="C7"/>
    </sheetView>
  </sheetViews>
  <sheetFormatPr defaultColWidth="9.140625" defaultRowHeight="12.75"/>
  <cols>
    <col min="1" max="1" width="49.57421875" style="35" customWidth="1"/>
    <col min="2" max="2" width="57.8515625" style="35" customWidth="1"/>
    <col min="3" max="3" width="17.28125" style="76" customWidth="1"/>
    <col min="4" max="16384" width="9.140625" style="35" customWidth="1"/>
  </cols>
  <sheetData>
    <row r="1" spans="1:3" ht="20.25">
      <c r="A1" s="421" t="s">
        <v>184</v>
      </c>
      <c r="B1" s="321"/>
      <c r="C1" s="321"/>
    </row>
    <row r="2" spans="1:3" ht="20.25">
      <c r="A2" s="421"/>
      <c r="B2" s="321"/>
      <c r="C2" s="321"/>
    </row>
    <row r="3" spans="1:3" ht="12.75">
      <c r="A3" s="131" t="s">
        <v>43</v>
      </c>
      <c r="B3" s="431">
        <f>'Face Page'!B8</f>
        <v>0</v>
      </c>
      <c r="C3" s="446"/>
    </row>
    <row r="4" ht="12.75">
      <c r="A4" s="164"/>
    </row>
    <row r="5" spans="1:3" s="162" customFormat="1" ht="39.75" customHeight="1" thickBot="1">
      <c r="A5" s="84" t="s">
        <v>30</v>
      </c>
      <c r="B5" s="84" t="s">
        <v>122</v>
      </c>
      <c r="C5" s="84" t="s">
        <v>6</v>
      </c>
    </row>
    <row r="6" spans="1:3" ht="43.5" thickTop="1">
      <c r="A6" s="43" t="s">
        <v>246</v>
      </c>
      <c r="B6" s="43" t="s">
        <v>247</v>
      </c>
      <c r="C6" s="54">
        <v>1523</v>
      </c>
    </row>
    <row r="7" spans="1:3" ht="14.25">
      <c r="A7" s="43"/>
      <c r="B7" s="43"/>
      <c r="C7" s="54"/>
    </row>
    <row r="8" spans="1:3" ht="14.25">
      <c r="A8" s="43"/>
      <c r="B8" s="43"/>
      <c r="C8" s="54"/>
    </row>
    <row r="9" spans="1:3" ht="14.25">
      <c r="A9" s="43"/>
      <c r="B9" s="43"/>
      <c r="C9" s="54"/>
    </row>
    <row r="10" spans="1:3" ht="14.25">
      <c r="A10" s="43"/>
      <c r="B10" s="43"/>
      <c r="C10" s="54"/>
    </row>
    <row r="11" spans="1:3" ht="14.25">
      <c r="A11" s="43"/>
      <c r="B11" s="43"/>
      <c r="C11" s="54"/>
    </row>
    <row r="12" spans="1:3" ht="14.25">
      <c r="A12" s="43"/>
      <c r="B12" s="43"/>
      <c r="C12" s="54"/>
    </row>
    <row r="13" spans="1:3" ht="14.25">
      <c r="A13" s="43"/>
      <c r="B13" s="43"/>
      <c r="C13" s="54"/>
    </row>
    <row r="14" spans="1:3" ht="14.25">
      <c r="A14" s="43"/>
      <c r="B14" s="43"/>
      <c r="C14" s="54"/>
    </row>
    <row r="15" spans="1:3" ht="14.25">
      <c r="A15" s="43"/>
      <c r="B15" s="43"/>
      <c r="C15" s="54"/>
    </row>
    <row r="16" spans="1:3" ht="14.25">
      <c r="A16" s="43"/>
      <c r="B16" s="43"/>
      <c r="C16" s="54"/>
    </row>
    <row r="17" spans="1:3" ht="14.25">
      <c r="A17" s="43"/>
      <c r="B17" s="43"/>
      <c r="C17" s="54"/>
    </row>
    <row r="18" spans="1:3" ht="14.25">
      <c r="A18" s="43"/>
      <c r="B18" s="43"/>
      <c r="C18" s="54"/>
    </row>
    <row r="19" spans="1:3" ht="14.25">
      <c r="A19" s="43"/>
      <c r="B19" s="43"/>
      <c r="C19" s="54"/>
    </row>
    <row r="20" spans="1:3" ht="14.25">
      <c r="A20" s="43"/>
      <c r="B20" s="43"/>
      <c r="C20" s="54"/>
    </row>
    <row r="21" spans="1:3" ht="14.25">
      <c r="A21" s="43"/>
      <c r="B21" s="43"/>
      <c r="C21" s="54"/>
    </row>
    <row r="22" spans="1:3" ht="14.25">
      <c r="A22" s="43"/>
      <c r="B22" s="43"/>
      <c r="C22" s="54"/>
    </row>
    <row r="23" spans="1:3" ht="14.25">
      <c r="A23" s="43"/>
      <c r="B23" s="43"/>
      <c r="C23" s="54"/>
    </row>
    <row r="24" spans="1:3" s="36" customFormat="1" ht="15" thickBot="1">
      <c r="A24" s="163" t="s">
        <v>78</v>
      </c>
      <c r="B24" s="163" t="s">
        <v>78</v>
      </c>
      <c r="C24" s="167" t="s">
        <v>78</v>
      </c>
    </row>
    <row r="25" spans="2:3" s="36" customFormat="1" ht="38.25" customHeight="1" thickBot="1">
      <c r="B25" s="86" t="s">
        <v>38</v>
      </c>
      <c r="C25" s="87">
        <f>SUM(C6:C23)</f>
        <v>1523</v>
      </c>
    </row>
    <row r="26" s="36" customFormat="1" ht="12.75">
      <c r="C26" s="148"/>
    </row>
  </sheetData>
  <sheetProtection password="81A3" sheet="1" objects="1" scenarios="1"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1/27/2012</oddFooter>
  </headerFooter>
</worksheet>
</file>

<file path=xl/worksheets/sheet3.xml><?xml version="1.0" encoding="utf-8"?>
<worksheet xmlns="http://schemas.openxmlformats.org/spreadsheetml/2006/main" xmlns:r="http://schemas.openxmlformats.org/officeDocument/2006/relationships">
  <sheetPr>
    <tabColor indexed="10"/>
  </sheetPr>
  <dimension ref="A1:J21"/>
  <sheetViews>
    <sheetView zoomScalePageLayoutView="0" workbookViewId="0" topLeftCell="A1">
      <selection activeCell="A11" sqref="A11:J11"/>
    </sheetView>
  </sheetViews>
  <sheetFormatPr defaultColWidth="9.140625" defaultRowHeight="12.75"/>
  <cols>
    <col min="1" max="1" width="13.8515625" style="0" customWidth="1"/>
  </cols>
  <sheetData>
    <row r="1" spans="1:10" ht="22.5" customHeight="1">
      <c r="A1" s="250" t="s">
        <v>185</v>
      </c>
      <c r="B1" s="251"/>
      <c r="C1" s="251"/>
      <c r="D1" s="251"/>
      <c r="E1" s="251"/>
      <c r="F1" s="251"/>
      <c r="G1" s="251"/>
      <c r="H1" s="251"/>
      <c r="I1" s="251"/>
      <c r="J1" s="251"/>
    </row>
    <row r="2" spans="1:10" ht="12.75">
      <c r="A2" s="252" t="s">
        <v>186</v>
      </c>
      <c r="B2" s="253"/>
      <c r="C2" s="253"/>
      <c r="D2" s="253"/>
      <c r="E2" s="253"/>
      <c r="F2" s="253"/>
      <c r="G2" s="253"/>
      <c r="H2" s="253"/>
      <c r="I2" s="253"/>
      <c r="J2" s="253"/>
    </row>
    <row r="3" spans="1:10" ht="118.5" customHeight="1">
      <c r="A3" s="249" t="s">
        <v>220</v>
      </c>
      <c r="B3" s="235"/>
      <c r="C3" s="235"/>
      <c r="D3" s="235"/>
      <c r="E3" s="235"/>
      <c r="F3" s="235"/>
      <c r="G3" s="235"/>
      <c r="H3" s="235"/>
      <c r="I3" s="235"/>
      <c r="J3" s="235"/>
    </row>
    <row r="5" spans="1:10" ht="44.25" customHeight="1">
      <c r="A5" s="187" t="s">
        <v>187</v>
      </c>
      <c r="B5" s="246" t="s">
        <v>188</v>
      </c>
      <c r="C5" s="247"/>
      <c r="D5" s="247"/>
      <c r="E5" s="247"/>
      <c r="F5" s="247"/>
      <c r="G5" s="247"/>
      <c r="H5" s="247"/>
      <c r="I5" s="247"/>
      <c r="J5" s="247"/>
    </row>
    <row r="6" spans="1:10" ht="135.75" customHeight="1">
      <c r="A6" s="185" t="s">
        <v>189</v>
      </c>
      <c r="B6" s="246" t="s">
        <v>221</v>
      </c>
      <c r="C6" s="247"/>
      <c r="D6" s="247"/>
      <c r="E6" s="247"/>
      <c r="F6" s="247"/>
      <c r="G6" s="247"/>
      <c r="H6" s="247"/>
      <c r="I6" s="247"/>
      <c r="J6" s="247"/>
    </row>
    <row r="8" spans="1:10" ht="61.5" customHeight="1">
      <c r="A8" s="248" t="s">
        <v>190</v>
      </c>
      <c r="B8" s="235"/>
      <c r="C8" s="235"/>
      <c r="D8" s="235"/>
      <c r="E8" s="235"/>
      <c r="F8" s="235"/>
      <c r="G8" s="235"/>
      <c r="H8" s="235"/>
      <c r="I8" s="235"/>
      <c r="J8" s="235"/>
    </row>
    <row r="9" spans="1:10" ht="54" customHeight="1">
      <c r="A9" s="249" t="s">
        <v>191</v>
      </c>
      <c r="B9" s="235"/>
      <c r="C9" s="235"/>
      <c r="D9" s="235"/>
      <c r="E9" s="235"/>
      <c r="F9" s="235"/>
      <c r="G9" s="235"/>
      <c r="H9" s="235"/>
      <c r="I9" s="235"/>
      <c r="J9" s="235"/>
    </row>
    <row r="10" spans="1:10" ht="28.5" customHeight="1">
      <c r="A10" s="249" t="s">
        <v>192</v>
      </c>
      <c r="B10" s="235"/>
      <c r="C10" s="235"/>
      <c r="D10" s="235"/>
      <c r="E10" s="235"/>
      <c r="F10" s="235"/>
      <c r="G10" s="235"/>
      <c r="H10" s="235"/>
      <c r="I10" s="235"/>
      <c r="J10" s="235"/>
    </row>
    <row r="11" spans="1:10" ht="31.5" customHeight="1">
      <c r="A11" s="242" t="s">
        <v>193</v>
      </c>
      <c r="B11" s="242"/>
      <c r="C11" s="242"/>
      <c r="D11" s="242"/>
      <c r="E11" s="242"/>
      <c r="F11" s="242"/>
      <c r="G11" s="242"/>
      <c r="H11" s="242"/>
      <c r="I11" s="242"/>
      <c r="J11" s="242"/>
    </row>
    <row r="13" spans="1:10" ht="12.75">
      <c r="A13" s="243" t="s">
        <v>194</v>
      </c>
      <c r="B13" s="244"/>
      <c r="C13" s="244"/>
      <c r="D13" s="244"/>
      <c r="E13" s="244"/>
      <c r="F13" s="244"/>
      <c r="G13" s="244"/>
      <c r="H13" s="244"/>
      <c r="I13" s="244"/>
      <c r="J13" s="245"/>
    </row>
    <row r="14" spans="1:10" ht="12.75">
      <c r="A14" s="236" t="s">
        <v>195</v>
      </c>
      <c r="B14" s="237"/>
      <c r="C14" s="237"/>
      <c r="D14" s="237"/>
      <c r="E14" s="237"/>
      <c r="F14" s="237"/>
      <c r="G14" s="237"/>
      <c r="H14" s="237"/>
      <c r="I14" s="237"/>
      <c r="J14" s="238"/>
    </row>
    <row r="15" spans="1:10" ht="12.75">
      <c r="A15" s="236" t="s">
        <v>196</v>
      </c>
      <c r="B15" s="237"/>
      <c r="C15" s="237"/>
      <c r="D15" s="237"/>
      <c r="E15" s="237"/>
      <c r="F15" s="237"/>
      <c r="G15" s="237"/>
      <c r="H15" s="237"/>
      <c r="I15" s="237"/>
      <c r="J15" s="238"/>
    </row>
    <row r="16" spans="1:10" ht="12.75">
      <c r="A16" s="236" t="s">
        <v>197</v>
      </c>
      <c r="B16" s="237"/>
      <c r="C16" s="237"/>
      <c r="D16" s="237"/>
      <c r="E16" s="237"/>
      <c r="F16" s="237"/>
      <c r="G16" s="237"/>
      <c r="H16" s="237"/>
      <c r="I16" s="237"/>
      <c r="J16" s="238"/>
    </row>
    <row r="17" spans="1:10" ht="12.75">
      <c r="A17" s="236" t="s">
        <v>198</v>
      </c>
      <c r="B17" s="237"/>
      <c r="C17" s="237"/>
      <c r="D17" s="237"/>
      <c r="E17" s="237"/>
      <c r="F17" s="237"/>
      <c r="G17" s="237"/>
      <c r="H17" s="237"/>
      <c r="I17" s="237"/>
      <c r="J17" s="238"/>
    </row>
    <row r="18" spans="1:10" ht="12.75">
      <c r="A18" s="236" t="s">
        <v>199</v>
      </c>
      <c r="B18" s="237"/>
      <c r="C18" s="237"/>
      <c r="D18" s="237"/>
      <c r="E18" s="237"/>
      <c r="F18" s="237"/>
      <c r="G18" s="237"/>
      <c r="H18" s="237"/>
      <c r="I18" s="237"/>
      <c r="J18" s="238"/>
    </row>
    <row r="19" spans="1:10" ht="12.75">
      <c r="A19" s="239" t="s">
        <v>200</v>
      </c>
      <c r="B19" s="240"/>
      <c r="C19" s="240"/>
      <c r="D19" s="240"/>
      <c r="E19" s="240"/>
      <c r="F19" s="240"/>
      <c r="G19" s="240"/>
      <c r="H19" s="240"/>
      <c r="I19" s="240"/>
      <c r="J19" s="241"/>
    </row>
    <row r="21" spans="1:10" ht="66" customHeight="1">
      <c r="A21" s="186" t="s">
        <v>201</v>
      </c>
      <c r="B21" s="235" t="s">
        <v>202</v>
      </c>
      <c r="C21" s="235"/>
      <c r="D21" s="235"/>
      <c r="E21" s="235"/>
      <c r="F21" s="235"/>
      <c r="G21" s="235"/>
      <c r="H21" s="235"/>
      <c r="I21" s="235"/>
      <c r="J21" s="235"/>
    </row>
  </sheetData>
  <sheetProtection password="81A3" sheet="1" selectLockedCells="1"/>
  <mergeCells count="17">
    <mergeCell ref="B6:J6"/>
    <mergeCell ref="A8:J8"/>
    <mergeCell ref="A9:J9"/>
    <mergeCell ref="A10:J10"/>
    <mergeCell ref="A1:J1"/>
    <mergeCell ref="A2:J2"/>
    <mergeCell ref="A3:J3"/>
    <mergeCell ref="B5:J5"/>
    <mergeCell ref="B21:J21"/>
    <mergeCell ref="A16:J16"/>
    <mergeCell ref="A17:J17"/>
    <mergeCell ref="A18:J18"/>
    <mergeCell ref="A19:J19"/>
    <mergeCell ref="A11:J11"/>
    <mergeCell ref="A13:J13"/>
    <mergeCell ref="A14:J14"/>
    <mergeCell ref="A15:J15"/>
  </mergeCells>
  <hyperlinks>
    <hyperlink ref="A11" r:id="rId1" display="http://www.dshs.state.tx.us/contracts/docs/cfpm.doc"/>
    <hyperlink ref="A11:J11" r:id="rId2" display="For more information about program income, refer to the General Provisions and the DSHS’s Contractor’s Financial Procedures Manual available on the Internet at: http://www.dshs.state.tx.us/contracts/cfpm.shtm"/>
  </hyperlinks>
  <printOptions/>
  <pageMargins left="0.75" right="0.75" top="1" bottom="1" header="0.5" footer="0.5"/>
  <pageSetup horizontalDpi="600" verticalDpi="600" orientation="portrait" scale="91" r:id="rId3"/>
</worksheet>
</file>

<file path=xl/worksheets/sheet4.xml><?xml version="1.0" encoding="utf-8"?>
<worksheet xmlns="http://schemas.openxmlformats.org/spreadsheetml/2006/main" xmlns:r="http://schemas.openxmlformats.org/officeDocument/2006/relationships">
  <sheetPr codeName="Sheet2">
    <tabColor indexed="60"/>
  </sheetPr>
  <dimension ref="A1:J32"/>
  <sheetViews>
    <sheetView tabSelected="1" zoomScalePageLayoutView="0" workbookViewId="0" topLeftCell="A1">
      <selection activeCell="H16" sqref="H16"/>
    </sheetView>
  </sheetViews>
  <sheetFormatPr defaultColWidth="9.140625" defaultRowHeight="12.75"/>
  <cols>
    <col min="1" max="1" width="5.140625" style="1" customWidth="1"/>
    <col min="2" max="2" width="16.00390625" style="0" customWidth="1"/>
    <col min="3" max="3" width="0.13671875" style="0" customWidth="1"/>
    <col min="4" max="9" width="15.7109375" style="0" customWidth="1"/>
  </cols>
  <sheetData>
    <row r="1" ht="20.25">
      <c r="F1" s="8" t="s">
        <v>39</v>
      </c>
    </row>
    <row r="2" ht="12.75">
      <c r="A2" s="15"/>
    </row>
    <row r="3" spans="2:9" ht="12.75">
      <c r="B3" s="9" t="s">
        <v>44</v>
      </c>
      <c r="E3" s="265">
        <f>'Face Page'!B8</f>
        <v>0</v>
      </c>
      <c r="F3" s="266"/>
      <c r="G3" s="266"/>
      <c r="H3" s="266"/>
      <c r="I3" s="267"/>
    </row>
    <row r="4" ht="13.5" thickBot="1">
      <c r="A4" s="15"/>
    </row>
    <row r="5" spans="1:9" s="17" customFormat="1" ht="18.75" customHeight="1">
      <c r="A5" s="279" t="s">
        <v>153</v>
      </c>
      <c r="B5" s="280"/>
      <c r="C5" s="279" t="s">
        <v>96</v>
      </c>
      <c r="D5" s="280"/>
      <c r="E5" s="16" t="s">
        <v>40</v>
      </c>
      <c r="F5" s="16" t="s">
        <v>41</v>
      </c>
      <c r="G5" s="16" t="s">
        <v>42</v>
      </c>
      <c r="H5" s="16" t="s">
        <v>45</v>
      </c>
      <c r="I5" s="16" t="s">
        <v>46</v>
      </c>
    </row>
    <row r="6" spans="1:9" s="17" customFormat="1" ht="16.5" customHeight="1">
      <c r="A6" s="281"/>
      <c r="B6" s="282"/>
      <c r="C6" s="281" t="s">
        <v>3</v>
      </c>
      <c r="D6" s="282"/>
      <c r="E6" s="18" t="s">
        <v>48</v>
      </c>
      <c r="F6" s="18" t="s">
        <v>47</v>
      </c>
      <c r="G6" s="18" t="s">
        <v>49</v>
      </c>
      <c r="H6" s="18" t="s">
        <v>222</v>
      </c>
      <c r="I6" s="18" t="s">
        <v>47</v>
      </c>
    </row>
    <row r="7" spans="1:9" s="17" customFormat="1" ht="17.25" customHeight="1" thickBot="1">
      <c r="A7" s="283"/>
      <c r="B7" s="284"/>
      <c r="C7" s="285" t="s">
        <v>50</v>
      </c>
      <c r="D7" s="286"/>
      <c r="E7" s="19" t="s">
        <v>51</v>
      </c>
      <c r="F7" s="19" t="s">
        <v>52</v>
      </c>
      <c r="G7" s="19" t="s">
        <v>53</v>
      </c>
      <c r="H7" s="19" t="s">
        <v>54</v>
      </c>
      <c r="I7" s="20" t="s">
        <v>55</v>
      </c>
    </row>
    <row r="8" spans="1:9" s="11" customFormat="1" ht="13.5" thickBot="1">
      <c r="A8" s="21" t="s">
        <v>56</v>
      </c>
      <c r="B8" s="22" t="s">
        <v>57</v>
      </c>
      <c r="C8" s="23"/>
      <c r="D8" s="47">
        <f>ROUND((+'Form I - 1 Personnel'!H22),0)+H8+F8+G8+I8</f>
        <v>9590.82448</v>
      </c>
      <c r="E8" s="47">
        <f>ROUND((+'Form I - 1 Personnel'!H22),0)</f>
        <v>8761</v>
      </c>
      <c r="F8" s="218"/>
      <c r="G8" s="218"/>
      <c r="H8" s="73">
        <f>'Form I - 1b  Personnel Match'!H22</f>
        <v>829.82448</v>
      </c>
      <c r="I8" s="218"/>
    </row>
    <row r="9" spans="1:9" s="11" customFormat="1" ht="13.5" customHeight="1" thickBot="1">
      <c r="A9" s="21" t="s">
        <v>58</v>
      </c>
      <c r="B9" s="22" t="s">
        <v>59</v>
      </c>
      <c r="C9" s="23"/>
      <c r="D9" s="48">
        <f>ROUND((+'Form I - 1 Personnel'!H30),0)+H9+F9+G9+I9</f>
        <v>6248</v>
      </c>
      <c r="E9" s="48">
        <f>ROUND((+'Form I - 1 Personnel'!H30),0)</f>
        <v>5707</v>
      </c>
      <c r="F9" s="218"/>
      <c r="G9" s="218"/>
      <c r="H9" s="74">
        <f>'Form I - 1b  Personnel Match'!H30</f>
        <v>541</v>
      </c>
      <c r="I9" s="218"/>
    </row>
    <row r="10" spans="1:9" s="11" customFormat="1" ht="13.5" customHeight="1" thickBot="1">
      <c r="A10" s="21" t="s">
        <v>60</v>
      </c>
      <c r="B10" s="22" t="s">
        <v>61</v>
      </c>
      <c r="C10" s="23"/>
      <c r="D10" s="48">
        <f>ROUND((+'Form I - 2 Travel'!I57),0)+H10+F10+G10+I10</f>
        <v>0</v>
      </c>
      <c r="E10" s="184">
        <f>ROUND((+'Form I - 2 Travel'!I57),0)</f>
        <v>0</v>
      </c>
      <c r="F10" s="218"/>
      <c r="G10" s="218"/>
      <c r="H10" s="73">
        <f>'Form I - 2b Travel Match'!I57</f>
        <v>0</v>
      </c>
      <c r="I10" s="218"/>
    </row>
    <row r="11" spans="1:9" s="11" customFormat="1" ht="13.5" customHeight="1" thickBot="1">
      <c r="A11" s="21" t="s">
        <v>62</v>
      </c>
      <c r="B11" s="22" t="s">
        <v>63</v>
      </c>
      <c r="C11" s="23"/>
      <c r="D11" s="48">
        <f>ROUND((+'Form I - 3 Equipment'!F26),0)+H11+F11+G11+I11</f>
        <v>0</v>
      </c>
      <c r="E11" s="48">
        <f>ROUND((+'Form I - 3 Equipment'!F26),0)</f>
        <v>0</v>
      </c>
      <c r="F11" s="218"/>
      <c r="G11" s="218"/>
      <c r="H11" s="73">
        <f>'Form I - 3b Equipment Match'!F26</f>
        <v>0</v>
      </c>
      <c r="I11" s="218"/>
    </row>
    <row r="12" spans="1:9" s="11" customFormat="1" ht="13.5" customHeight="1" thickBot="1">
      <c r="A12" s="21" t="s">
        <v>64</v>
      </c>
      <c r="B12" s="22" t="s">
        <v>65</v>
      </c>
      <c r="C12" s="23"/>
      <c r="D12" s="48">
        <f>ROUND((+'Form I - 4 Supplies'!C25),0)+H12+F12+G12+I12</f>
        <v>0</v>
      </c>
      <c r="E12" s="48">
        <f>ROUND((+'Form I - 4 Supplies'!C25),0)</f>
        <v>0</v>
      </c>
      <c r="F12" s="218"/>
      <c r="G12" s="218"/>
      <c r="H12" s="73">
        <f>'Form I - 4b Supplies Match'!C25</f>
        <v>0</v>
      </c>
      <c r="I12" s="218"/>
    </row>
    <row r="13" spans="1:9" s="11" customFormat="1" ht="13.5" customHeight="1" thickBot="1">
      <c r="A13" s="21" t="s">
        <v>66</v>
      </c>
      <c r="B13" s="22" t="s">
        <v>67</v>
      </c>
      <c r="C13" s="23"/>
      <c r="D13" s="48">
        <f>ROUND((+'Form I - 5 Contractual'!G18),0)+H13+F13+G13+I13</f>
        <v>0</v>
      </c>
      <c r="E13" s="48">
        <f>ROUND((+'Form I - 5 Contractual'!G18),0)</f>
        <v>0</v>
      </c>
      <c r="F13" s="218"/>
      <c r="G13" s="218"/>
      <c r="H13" s="73">
        <f>'Form I - 5b Contractual Match'!G18</f>
        <v>0</v>
      </c>
      <c r="I13" s="218"/>
    </row>
    <row r="14" spans="1:9" s="11" customFormat="1" ht="13.5" customHeight="1" thickBot="1">
      <c r="A14" s="21" t="s">
        <v>68</v>
      </c>
      <c r="B14" s="22" t="s">
        <v>70</v>
      </c>
      <c r="C14" s="23" t="s">
        <v>113</v>
      </c>
      <c r="D14" s="48">
        <f>ROUND((+'Form I - 6 Other'!C25),0)+F14+G14+I14+H14</f>
        <v>1523</v>
      </c>
      <c r="E14" s="48">
        <f>ROUND((+'Form I - 6 Other'!C25),0)</f>
        <v>0</v>
      </c>
      <c r="F14" s="218"/>
      <c r="G14" s="218"/>
      <c r="H14" s="73">
        <f>'Form I - 6b Other Match'!C25</f>
        <v>1523</v>
      </c>
      <c r="I14" s="218"/>
    </row>
    <row r="15" spans="1:9" s="11" customFormat="1" ht="13.5" thickBot="1">
      <c r="A15" s="21" t="s">
        <v>69</v>
      </c>
      <c r="B15" s="22" t="s">
        <v>72</v>
      </c>
      <c r="C15" s="23" t="s">
        <v>113</v>
      </c>
      <c r="D15" s="48">
        <f aca="true" t="shared" si="0" ref="D15:I15">ROUND((SUM(D8:D14)),0)</f>
        <v>17362</v>
      </c>
      <c r="E15" s="48">
        <f t="shared" si="0"/>
        <v>14468</v>
      </c>
      <c r="F15" s="220">
        <f t="shared" si="0"/>
        <v>0</v>
      </c>
      <c r="G15" s="220">
        <f t="shared" si="0"/>
        <v>0</v>
      </c>
      <c r="H15" s="48">
        <f t="shared" si="0"/>
        <v>2894</v>
      </c>
      <c r="I15" s="220">
        <f t="shared" si="0"/>
        <v>0</v>
      </c>
    </row>
    <row r="16" spans="1:9" s="11" customFormat="1" ht="13.5" thickBot="1">
      <c r="A16" s="21" t="s">
        <v>71</v>
      </c>
      <c r="B16" s="22" t="s">
        <v>74</v>
      </c>
      <c r="C16" s="23">
        <v>1000</v>
      </c>
      <c r="D16" s="74">
        <f>ROUND(('Form I-7 Indirect Costs '!G5),0)+H16+F16+G16+I16</f>
        <v>0</v>
      </c>
      <c r="E16" s="74">
        <f>ROUND(('Form I-7 Indirect Costs '!G5),0)</f>
        <v>0</v>
      </c>
      <c r="F16" s="218"/>
      <c r="G16" s="218"/>
      <c r="H16" s="219">
        <v>0</v>
      </c>
      <c r="I16" s="218"/>
    </row>
    <row r="17" spans="1:9" s="11" customFormat="1" ht="13.5" thickBot="1">
      <c r="A17" s="21" t="s">
        <v>73</v>
      </c>
      <c r="B17" s="22" t="s">
        <v>77</v>
      </c>
      <c r="C17" s="23" t="s">
        <v>113</v>
      </c>
      <c r="D17" s="48">
        <f aca="true" t="shared" si="1" ref="D17:I17">ROUND((SUM(D15:D16)),0)</f>
        <v>17362</v>
      </c>
      <c r="E17" s="48">
        <f t="shared" si="1"/>
        <v>14468</v>
      </c>
      <c r="F17" s="220">
        <f t="shared" si="1"/>
        <v>0</v>
      </c>
      <c r="G17" s="220">
        <f t="shared" si="1"/>
        <v>0</v>
      </c>
      <c r="H17" s="48">
        <f t="shared" si="1"/>
        <v>2894</v>
      </c>
      <c r="I17" s="220">
        <f t="shared" si="1"/>
        <v>0</v>
      </c>
    </row>
    <row r="18" spans="1:10" s="11" customFormat="1" ht="26.25" thickBot="1">
      <c r="A18" s="21" t="s">
        <v>75</v>
      </c>
      <c r="B18" s="24" t="s">
        <v>76</v>
      </c>
      <c r="C18" s="23" t="s">
        <v>113</v>
      </c>
      <c r="D18" s="74">
        <v>0</v>
      </c>
      <c r="E18" s="73">
        <f>ROUND(+$D$18*(E17/$D$17),0)</f>
        <v>0</v>
      </c>
      <c r="F18" s="73">
        <f>ROUND(+$D$18*(F17/$D$17),0)</f>
        <v>0</v>
      </c>
      <c r="G18" s="73">
        <f>ROUND(+$D$18*(G17/$D$17),0)</f>
        <v>0</v>
      </c>
      <c r="H18" s="73">
        <f>ROUND(+$D$18*(H17/$D$17),0)</f>
        <v>0</v>
      </c>
      <c r="I18" s="73">
        <f>ROUND(+$D$18*(I17/$D$17),0)</f>
        <v>0</v>
      </c>
      <c r="J18" s="11" t="s">
        <v>138</v>
      </c>
    </row>
    <row r="19" spans="1:9" ht="12.75">
      <c r="A19" s="291"/>
      <c r="B19" s="292"/>
      <c r="C19" s="292"/>
      <c r="D19" s="292"/>
      <c r="E19" s="292"/>
      <c r="F19" s="292"/>
      <c r="G19" s="292"/>
      <c r="H19" s="292"/>
      <c r="I19" s="292"/>
    </row>
    <row r="20" spans="1:9" ht="39.75" customHeight="1">
      <c r="A20" s="257" t="s">
        <v>218</v>
      </c>
      <c r="B20" s="287"/>
      <c r="C20" s="287"/>
      <c r="D20" s="287"/>
      <c r="E20" s="287"/>
      <c r="F20" s="287"/>
      <c r="G20" s="287"/>
      <c r="H20" s="287"/>
      <c r="I20" s="264"/>
    </row>
    <row r="21" spans="1:9" ht="15" customHeight="1">
      <c r="A21" s="268"/>
      <c r="B21" s="269"/>
      <c r="C21" s="75"/>
      <c r="D21" s="272" t="s">
        <v>154</v>
      </c>
      <c r="E21" s="274" t="s">
        <v>149</v>
      </c>
      <c r="F21" s="272" t="s">
        <v>148</v>
      </c>
      <c r="G21" s="272" t="s">
        <v>155</v>
      </c>
      <c r="H21" s="274" t="s">
        <v>149</v>
      </c>
      <c r="I21" s="255" t="s">
        <v>148</v>
      </c>
    </row>
    <row r="22" spans="1:9" ht="15" customHeight="1">
      <c r="A22" s="270"/>
      <c r="B22" s="271"/>
      <c r="C22" s="75"/>
      <c r="D22" s="273"/>
      <c r="E22" s="275"/>
      <c r="F22" s="276"/>
      <c r="G22" s="273"/>
      <c r="H22" s="275"/>
      <c r="I22" s="256"/>
    </row>
    <row r="23" spans="1:9" ht="15" customHeight="1">
      <c r="A23" s="268" t="s">
        <v>151</v>
      </c>
      <c r="B23" s="288"/>
      <c r="C23" s="75"/>
      <c r="D23" s="139" t="s">
        <v>57</v>
      </c>
      <c r="E23" s="137">
        <f>ROUND((SUM(E8:I8)),0)</f>
        <v>9591</v>
      </c>
      <c r="F23" s="138">
        <f>+D8</f>
        <v>9590.82448</v>
      </c>
      <c r="G23" s="140" t="s">
        <v>59</v>
      </c>
      <c r="H23" s="137">
        <f>ROUND((SUM(E9:I9)),0)</f>
        <v>6248</v>
      </c>
      <c r="I23" s="138">
        <f>+D9</f>
        <v>6248</v>
      </c>
    </row>
    <row r="24" spans="1:9" ht="15" customHeight="1">
      <c r="A24" s="289"/>
      <c r="B24" s="290"/>
      <c r="C24" s="75"/>
      <c r="D24" s="139" t="s">
        <v>61</v>
      </c>
      <c r="E24" s="135">
        <f>ROUND((SUM(E10:I10)),0)</f>
        <v>0</v>
      </c>
      <c r="F24" s="134">
        <f>+D10</f>
        <v>0</v>
      </c>
      <c r="G24" s="140" t="s">
        <v>63</v>
      </c>
      <c r="H24" s="135">
        <f>ROUND((SUM(E11:I11)),0)</f>
        <v>0</v>
      </c>
      <c r="I24" s="134">
        <f>+D11</f>
        <v>0</v>
      </c>
    </row>
    <row r="25" spans="1:9" ht="15" customHeight="1">
      <c r="A25" s="289"/>
      <c r="B25" s="290"/>
      <c r="C25" s="75"/>
      <c r="D25" s="139" t="s">
        <v>65</v>
      </c>
      <c r="E25" s="141">
        <f>ROUND((SUM(E12:I12)),0)</f>
        <v>0</v>
      </c>
      <c r="F25" s="138">
        <f>+D12</f>
        <v>0</v>
      </c>
      <c r="G25" s="140" t="s">
        <v>67</v>
      </c>
      <c r="H25" s="141">
        <f>ROUND((SUM(E13:I13)),0)</f>
        <v>0</v>
      </c>
      <c r="I25" s="138">
        <f>+D13</f>
        <v>0</v>
      </c>
    </row>
    <row r="26" spans="1:9" ht="15" customHeight="1">
      <c r="A26" s="262"/>
      <c r="B26" s="263"/>
      <c r="C26" s="75"/>
      <c r="D26" s="139" t="s">
        <v>70</v>
      </c>
      <c r="E26" s="135">
        <f>ROUND((SUM(E14:I14)),0)</f>
        <v>1523</v>
      </c>
      <c r="F26" s="134">
        <f>+D14</f>
        <v>1523</v>
      </c>
      <c r="G26" s="140" t="s">
        <v>74</v>
      </c>
      <c r="H26" s="135">
        <f>ROUND((SUM(E16:I16)),0)</f>
        <v>0</v>
      </c>
      <c r="I26" s="138">
        <f>+D16</f>
        <v>0</v>
      </c>
    </row>
    <row r="27" spans="1:9" ht="15" customHeight="1">
      <c r="A27" s="261"/>
      <c r="B27" s="261"/>
      <c r="C27" s="235"/>
      <c r="D27" s="235"/>
      <c r="E27" s="235"/>
      <c r="F27" s="235"/>
      <c r="G27" s="235"/>
      <c r="H27" s="235"/>
      <c r="I27" s="235"/>
    </row>
    <row r="28" spans="1:9" ht="15" customHeight="1">
      <c r="A28" s="257" t="s">
        <v>150</v>
      </c>
      <c r="B28" s="264"/>
      <c r="C28" s="75"/>
      <c r="D28" s="257" t="s">
        <v>152</v>
      </c>
      <c r="E28" s="258"/>
      <c r="F28" s="136">
        <f>ROUND((SUM(E17:I17)),0)</f>
        <v>17362</v>
      </c>
      <c r="G28" s="259" t="s">
        <v>156</v>
      </c>
      <c r="H28" s="260"/>
      <c r="I28" s="136">
        <f>+D17</f>
        <v>17362</v>
      </c>
    </row>
    <row r="29" spans="1:9" ht="12.75">
      <c r="A29" s="254" t="s">
        <v>138</v>
      </c>
      <c r="B29" s="251"/>
      <c r="C29" s="251"/>
      <c r="D29" s="251"/>
      <c r="E29" s="251"/>
      <c r="F29" s="251"/>
      <c r="G29" s="251"/>
      <c r="H29" s="251"/>
      <c r="I29" s="251"/>
    </row>
    <row r="30" spans="1:9" s="2" customFormat="1" ht="54.75" customHeight="1">
      <c r="A30" s="277" t="s">
        <v>2</v>
      </c>
      <c r="B30" s="278"/>
      <c r="C30" s="278"/>
      <c r="D30" s="278"/>
      <c r="E30" s="278"/>
      <c r="F30" s="278"/>
      <c r="G30" s="278"/>
      <c r="H30" s="278"/>
      <c r="I30" s="278"/>
    </row>
    <row r="31" ht="12.75">
      <c r="A31" s="10" t="s">
        <v>138</v>
      </c>
    </row>
    <row r="32" spans="1:9" ht="12.75">
      <c r="A32" s="10" t="s">
        <v>138</v>
      </c>
      <c r="I32" s="29"/>
    </row>
  </sheetData>
  <sheetProtection password="81A3" sheet="1" objects="1" scenarios="1" selectLockedCells="1"/>
  <mergeCells count="24">
    <mergeCell ref="A30:I30"/>
    <mergeCell ref="A5:B7"/>
    <mergeCell ref="C5:D5"/>
    <mergeCell ref="C6:D6"/>
    <mergeCell ref="C7:D7"/>
    <mergeCell ref="A20:I20"/>
    <mergeCell ref="A23:B23"/>
    <mergeCell ref="A24:B24"/>
    <mergeCell ref="A25:B25"/>
    <mergeCell ref="A19:I19"/>
    <mergeCell ref="E3:I3"/>
    <mergeCell ref="A21:B22"/>
    <mergeCell ref="D21:D22"/>
    <mergeCell ref="E21:E22"/>
    <mergeCell ref="F21:F22"/>
    <mergeCell ref="G21:G22"/>
    <mergeCell ref="H21:H22"/>
    <mergeCell ref="A29:I29"/>
    <mergeCell ref="I21:I22"/>
    <mergeCell ref="D28:E28"/>
    <mergeCell ref="G28:H28"/>
    <mergeCell ref="A27:I27"/>
    <mergeCell ref="A26:B26"/>
    <mergeCell ref="A28:B28"/>
  </mergeCells>
  <printOptions/>
  <pageMargins left="0.5" right="0.5" top="0.5" bottom="0.5" header="0.5" footer="0.5"/>
  <pageSetup horizontalDpi="600" verticalDpi="600" orientation="landscape" r:id="rId1"/>
  <headerFooter alignWithMargins="0">
    <oddFooter>&amp;RRevised: 7/6/2009</oddFooter>
  </headerFooter>
</worksheet>
</file>

<file path=xl/worksheets/sheet5.xml><?xml version="1.0" encoding="utf-8"?>
<worksheet xmlns="http://schemas.openxmlformats.org/spreadsheetml/2006/main" xmlns:r="http://schemas.openxmlformats.org/officeDocument/2006/relationships">
  <sheetPr codeName="Sheet3">
    <tabColor indexed="15"/>
    <pageSetUpPr fitToPage="1"/>
  </sheetPr>
  <dimension ref="A1:I31"/>
  <sheetViews>
    <sheetView zoomScale="90" zoomScaleNormal="90" workbookViewId="0" topLeftCell="A1">
      <selection activeCell="B8" sqref="B8"/>
    </sheetView>
  </sheetViews>
  <sheetFormatPr defaultColWidth="9.140625" defaultRowHeight="12.75"/>
  <cols>
    <col min="1" max="1" width="34.8515625" style="35" customWidth="1"/>
    <col min="2" max="2" width="7.00390625" style="35" customWidth="1"/>
    <col min="3" max="3" width="33.28125" style="35" customWidth="1"/>
    <col min="4" max="4" width="7.421875" style="35" customWidth="1"/>
    <col min="5" max="5" width="14.421875" style="35" customWidth="1"/>
    <col min="6" max="6" width="12.57421875" style="35" customWidth="1"/>
    <col min="7" max="7" width="9.57421875" style="35" customWidth="1"/>
    <col min="8" max="8" width="15.28125" style="35" customWidth="1"/>
    <col min="9" max="9" width="10.140625" style="35" bestFit="1" customWidth="1"/>
    <col min="10" max="16384" width="9.140625" style="35" customWidth="1"/>
  </cols>
  <sheetData>
    <row r="1" spans="1:8" ht="19.5">
      <c r="A1" s="320" t="s">
        <v>12</v>
      </c>
      <c r="B1" s="320"/>
      <c r="C1" s="321"/>
      <c r="D1" s="321"/>
      <c r="E1" s="321"/>
      <c r="F1" s="321"/>
      <c r="G1" s="321"/>
      <c r="H1" s="321"/>
    </row>
    <row r="2" spans="1:3" ht="12.75">
      <c r="A2" s="170"/>
      <c r="B2" s="170"/>
      <c r="C2" s="170"/>
    </row>
    <row r="3" spans="1:8" ht="12.75">
      <c r="A3" s="115" t="s">
        <v>43</v>
      </c>
      <c r="B3" s="317">
        <f>'Face Page'!B8</f>
        <v>0</v>
      </c>
      <c r="C3" s="318"/>
      <c r="D3" s="318"/>
      <c r="E3" s="318"/>
      <c r="F3" s="318"/>
      <c r="G3" s="318"/>
      <c r="H3" s="319"/>
    </row>
    <row r="4" spans="1:4" ht="15" thickBot="1">
      <c r="A4" s="83"/>
      <c r="B4" s="83"/>
      <c r="C4" s="83"/>
      <c r="D4" s="171"/>
    </row>
    <row r="5" spans="1:8" ht="18" customHeight="1" thickBot="1">
      <c r="A5" s="116" t="s">
        <v>81</v>
      </c>
      <c r="B5" s="304" t="s">
        <v>140</v>
      </c>
      <c r="C5" s="307" t="s">
        <v>79</v>
      </c>
      <c r="D5" s="307" t="s">
        <v>82</v>
      </c>
      <c r="E5" s="307" t="s">
        <v>141</v>
      </c>
      <c r="F5" s="307" t="s">
        <v>144</v>
      </c>
      <c r="G5" s="316" t="s">
        <v>143</v>
      </c>
      <c r="H5" s="307" t="s">
        <v>142</v>
      </c>
    </row>
    <row r="6" spans="1:8" s="144" customFormat="1" ht="13.5" customHeight="1">
      <c r="A6" s="117" t="s">
        <v>225</v>
      </c>
      <c r="B6" s="305"/>
      <c r="C6" s="308"/>
      <c r="D6" s="310"/>
      <c r="E6" s="314"/>
      <c r="F6" s="314"/>
      <c r="G6" s="308"/>
      <c r="H6" s="314"/>
    </row>
    <row r="7" spans="1:8" s="144" customFormat="1" ht="13.5" customHeight="1" thickBot="1">
      <c r="A7" s="118" t="s">
        <v>83</v>
      </c>
      <c r="B7" s="306"/>
      <c r="C7" s="309"/>
      <c r="D7" s="311"/>
      <c r="E7" s="315"/>
      <c r="F7" s="315"/>
      <c r="G7" s="309"/>
      <c r="H7" s="315"/>
    </row>
    <row r="8" spans="1:8" s="36" customFormat="1" ht="39" thickTop="1">
      <c r="A8" s="129" t="s">
        <v>242</v>
      </c>
      <c r="B8" s="32" t="s">
        <v>243</v>
      </c>
      <c r="C8" s="33" t="s">
        <v>245</v>
      </c>
      <c r="D8" s="30">
        <v>0.322</v>
      </c>
      <c r="E8" s="30" t="s">
        <v>244</v>
      </c>
      <c r="F8" s="34">
        <f>1133.64*2</f>
        <v>2267.28</v>
      </c>
      <c r="G8" s="55">
        <v>12</v>
      </c>
      <c r="H8" s="119">
        <f>ROUND((+D8*F8*G8),0)</f>
        <v>8761</v>
      </c>
    </row>
    <row r="9" spans="1:8" s="36" customFormat="1" ht="14.25">
      <c r="A9" s="129" t="s">
        <v>138</v>
      </c>
      <c r="B9" s="32" t="s">
        <v>138</v>
      </c>
      <c r="C9" s="33" t="s">
        <v>138</v>
      </c>
      <c r="D9" s="30"/>
      <c r="E9" s="30" t="s">
        <v>138</v>
      </c>
      <c r="F9" s="34"/>
      <c r="G9" s="55"/>
      <c r="H9" s="119">
        <f aca="true" t="shared" si="0" ref="H9:H20">ROUND((+D9*F9*G9),0)</f>
        <v>0</v>
      </c>
    </row>
    <row r="10" spans="1:8" s="36" customFormat="1" ht="14.25">
      <c r="A10" s="129" t="s">
        <v>138</v>
      </c>
      <c r="B10" s="32" t="s">
        <v>138</v>
      </c>
      <c r="C10" s="33" t="s">
        <v>138</v>
      </c>
      <c r="D10" s="30"/>
      <c r="E10" s="30" t="s">
        <v>138</v>
      </c>
      <c r="F10" s="34"/>
      <c r="G10" s="55"/>
      <c r="H10" s="119">
        <f t="shared" si="0"/>
        <v>0</v>
      </c>
    </row>
    <row r="11" spans="1:8" s="36" customFormat="1" ht="14.25">
      <c r="A11" s="129" t="s">
        <v>138</v>
      </c>
      <c r="B11" s="32" t="s">
        <v>138</v>
      </c>
      <c r="C11" s="33" t="s">
        <v>138</v>
      </c>
      <c r="D11" s="30"/>
      <c r="E11" s="30" t="s">
        <v>138</v>
      </c>
      <c r="F11" s="34"/>
      <c r="G11" s="55"/>
      <c r="H11" s="119">
        <f t="shared" si="0"/>
        <v>0</v>
      </c>
    </row>
    <row r="12" spans="1:8" s="36" customFormat="1" ht="14.25">
      <c r="A12" s="129" t="s">
        <v>138</v>
      </c>
      <c r="B12" s="32" t="s">
        <v>138</v>
      </c>
      <c r="C12" s="33" t="s">
        <v>138</v>
      </c>
      <c r="D12" s="30"/>
      <c r="E12" s="30" t="s">
        <v>138</v>
      </c>
      <c r="F12" s="34"/>
      <c r="G12" s="55"/>
      <c r="H12" s="119">
        <f t="shared" si="0"/>
        <v>0</v>
      </c>
    </row>
    <row r="13" spans="1:8" s="36" customFormat="1" ht="14.25">
      <c r="A13" s="129" t="s">
        <v>138</v>
      </c>
      <c r="B13" s="32" t="s">
        <v>138</v>
      </c>
      <c r="C13" s="33" t="s">
        <v>138</v>
      </c>
      <c r="D13" s="30"/>
      <c r="E13" s="30" t="s">
        <v>138</v>
      </c>
      <c r="F13" s="34"/>
      <c r="G13" s="55"/>
      <c r="H13" s="119">
        <f t="shared" si="0"/>
        <v>0</v>
      </c>
    </row>
    <row r="14" spans="1:8" s="36" customFormat="1" ht="14.25">
      <c r="A14" s="129" t="s">
        <v>138</v>
      </c>
      <c r="B14" s="32" t="s">
        <v>138</v>
      </c>
      <c r="C14" s="33" t="s">
        <v>138</v>
      </c>
      <c r="D14" s="30"/>
      <c r="E14" s="30" t="s">
        <v>138</v>
      </c>
      <c r="F14" s="34"/>
      <c r="G14" s="55"/>
      <c r="H14" s="119">
        <f t="shared" si="0"/>
        <v>0</v>
      </c>
    </row>
    <row r="15" spans="1:8" s="36" customFormat="1" ht="14.25">
      <c r="A15" s="129" t="s">
        <v>138</v>
      </c>
      <c r="B15" s="32" t="s">
        <v>138</v>
      </c>
      <c r="C15" s="33" t="s">
        <v>138</v>
      </c>
      <c r="D15" s="30"/>
      <c r="E15" s="30" t="s">
        <v>138</v>
      </c>
      <c r="F15" s="34"/>
      <c r="G15" s="55"/>
      <c r="H15" s="119">
        <f t="shared" si="0"/>
        <v>0</v>
      </c>
    </row>
    <row r="16" spans="1:8" s="36" customFormat="1" ht="14.25">
      <c r="A16" s="129" t="s">
        <v>138</v>
      </c>
      <c r="B16" s="32" t="s">
        <v>138</v>
      </c>
      <c r="C16" s="33" t="s">
        <v>138</v>
      </c>
      <c r="D16" s="30"/>
      <c r="E16" s="30" t="s">
        <v>138</v>
      </c>
      <c r="F16" s="34"/>
      <c r="G16" s="55"/>
      <c r="H16" s="119">
        <f t="shared" si="0"/>
        <v>0</v>
      </c>
    </row>
    <row r="17" spans="1:8" s="36" customFormat="1" ht="14.25">
      <c r="A17" s="129" t="s">
        <v>138</v>
      </c>
      <c r="B17" s="32" t="s">
        <v>138</v>
      </c>
      <c r="C17" s="33" t="s">
        <v>138</v>
      </c>
      <c r="D17" s="30"/>
      <c r="E17" s="30" t="s">
        <v>138</v>
      </c>
      <c r="F17" s="34"/>
      <c r="G17" s="55"/>
      <c r="H17" s="119">
        <f t="shared" si="0"/>
        <v>0</v>
      </c>
    </row>
    <row r="18" spans="1:8" s="36" customFormat="1" ht="14.25">
      <c r="A18" s="129" t="s">
        <v>138</v>
      </c>
      <c r="B18" s="32" t="s">
        <v>138</v>
      </c>
      <c r="C18" s="33" t="s">
        <v>138</v>
      </c>
      <c r="D18" s="30"/>
      <c r="E18" s="30" t="s">
        <v>138</v>
      </c>
      <c r="F18" s="34"/>
      <c r="G18" s="55"/>
      <c r="H18" s="119">
        <f t="shared" si="0"/>
        <v>0</v>
      </c>
    </row>
    <row r="19" spans="1:8" s="36" customFormat="1" ht="14.25">
      <c r="A19" s="129" t="s">
        <v>138</v>
      </c>
      <c r="B19" s="32" t="s">
        <v>138</v>
      </c>
      <c r="C19" s="33" t="s">
        <v>138</v>
      </c>
      <c r="D19" s="30"/>
      <c r="E19" s="30" t="s">
        <v>138</v>
      </c>
      <c r="F19" s="34"/>
      <c r="G19" s="55"/>
      <c r="H19" s="119">
        <f t="shared" si="0"/>
        <v>0</v>
      </c>
    </row>
    <row r="20" spans="1:8" s="36" customFormat="1" ht="14.25">
      <c r="A20" s="129" t="s">
        <v>138</v>
      </c>
      <c r="B20" s="32" t="s">
        <v>138</v>
      </c>
      <c r="C20" s="33" t="s">
        <v>138</v>
      </c>
      <c r="D20" s="30"/>
      <c r="E20" s="30" t="s">
        <v>138</v>
      </c>
      <c r="F20" s="34"/>
      <c r="G20" s="55"/>
      <c r="H20" s="119">
        <f t="shared" si="0"/>
        <v>0</v>
      </c>
    </row>
    <row r="21" spans="1:8" s="145" customFormat="1" ht="12" thickBot="1">
      <c r="A21" s="299" t="s">
        <v>123</v>
      </c>
      <c r="B21" s="300"/>
      <c r="C21" s="300"/>
      <c r="D21" s="300"/>
      <c r="E21" s="300"/>
      <c r="F21" s="300"/>
      <c r="G21" s="301"/>
      <c r="H21" s="120">
        <f>'Form I - 1a  Personnel Supp'!H22</f>
        <v>0</v>
      </c>
    </row>
    <row r="22" spans="1:8" s="36" customFormat="1" ht="18" customHeight="1" thickBot="1">
      <c r="A22" s="110"/>
      <c r="B22" s="110"/>
      <c r="C22" s="110"/>
      <c r="F22" s="297" t="s">
        <v>145</v>
      </c>
      <c r="G22" s="298"/>
      <c r="H22" s="121">
        <f>ROUND((SUM(H8:H21)),0)</f>
        <v>8761</v>
      </c>
    </row>
    <row r="23" spans="1:8" s="36" customFormat="1" ht="18" customHeight="1">
      <c r="A23" s="122" t="s">
        <v>86</v>
      </c>
      <c r="B23" s="312" t="s">
        <v>28</v>
      </c>
      <c r="C23" s="313"/>
      <c r="D23" s="313"/>
      <c r="E23" s="313"/>
      <c r="F23" s="313"/>
      <c r="G23" s="313"/>
      <c r="H23" s="182"/>
    </row>
    <row r="24" spans="1:9" s="36" customFormat="1" ht="13.5" customHeight="1">
      <c r="A24" s="295" t="s">
        <v>248</v>
      </c>
      <c r="B24" s="296"/>
      <c r="C24" s="296"/>
      <c r="D24" s="296"/>
      <c r="E24" s="296"/>
      <c r="F24" s="296"/>
      <c r="G24" s="296"/>
      <c r="H24" s="146"/>
      <c r="I24" s="146"/>
    </row>
    <row r="25" spans="1:9" s="36" customFormat="1" ht="13.5" customHeight="1">
      <c r="A25" s="296"/>
      <c r="B25" s="296"/>
      <c r="C25" s="296"/>
      <c r="D25" s="296"/>
      <c r="E25" s="296"/>
      <c r="F25" s="296"/>
      <c r="G25" s="296"/>
      <c r="H25" s="178"/>
      <c r="I25" s="147"/>
    </row>
    <row r="26" spans="1:9" s="148" customFormat="1" ht="14.25">
      <c r="A26" s="296"/>
      <c r="B26" s="296"/>
      <c r="C26" s="296"/>
      <c r="D26" s="296"/>
      <c r="E26" s="296"/>
      <c r="F26" s="296"/>
      <c r="G26" s="296"/>
      <c r="H26" s="179"/>
      <c r="I26" s="147"/>
    </row>
    <row r="27" spans="1:7" s="148" customFormat="1" ht="13.5" thickBot="1">
      <c r="A27" s="296"/>
      <c r="B27" s="296"/>
      <c r="C27" s="296"/>
      <c r="D27" s="296"/>
      <c r="E27" s="296"/>
      <c r="F27" s="296"/>
      <c r="G27" s="296"/>
    </row>
    <row r="28" spans="1:8" s="148" customFormat="1" ht="15.75" customHeight="1" thickBot="1">
      <c r="A28" s="293"/>
      <c r="B28" s="294"/>
      <c r="C28" s="294"/>
      <c r="D28" s="294"/>
      <c r="E28" s="324" t="s">
        <v>85</v>
      </c>
      <c r="F28" s="325"/>
      <c r="G28" s="326"/>
      <c r="H28" s="128">
        <v>0.6514</v>
      </c>
    </row>
    <row r="29" spans="1:9" s="148" customFormat="1" ht="13.5" thickBot="1">
      <c r="A29" s="302"/>
      <c r="B29" s="303"/>
      <c r="C29" s="303"/>
      <c r="D29" s="303"/>
      <c r="E29" s="180"/>
      <c r="F29" s="181"/>
      <c r="G29" s="181"/>
      <c r="I29" s="143"/>
    </row>
    <row r="30" spans="1:8" s="148" customFormat="1" ht="12.75" customHeight="1">
      <c r="A30" s="302"/>
      <c r="B30" s="303"/>
      <c r="C30" s="303"/>
      <c r="D30" s="303"/>
      <c r="E30" s="327" t="s">
        <v>84</v>
      </c>
      <c r="F30" s="328"/>
      <c r="G30" s="329"/>
      <c r="H30" s="322">
        <f>ROUND((H22*H28),0)</f>
        <v>5707</v>
      </c>
    </row>
    <row r="31" spans="1:8" s="148" customFormat="1" ht="13.5" thickBot="1">
      <c r="A31" s="302"/>
      <c r="B31" s="303"/>
      <c r="C31" s="303"/>
      <c r="D31" s="303"/>
      <c r="E31" s="330"/>
      <c r="F31" s="331"/>
      <c r="G31" s="332"/>
      <c r="H31" s="323"/>
    </row>
    <row r="32" s="36" customFormat="1" ht="12.75"/>
  </sheetData>
  <sheetProtection password="81A3" sheet="1" selectLockedCells="1"/>
  <mergeCells count="20">
    <mergeCell ref="G5:G7"/>
    <mergeCell ref="B3:H3"/>
    <mergeCell ref="A1:H1"/>
    <mergeCell ref="H30:H31"/>
    <mergeCell ref="E5:E7"/>
    <mergeCell ref="E28:G28"/>
    <mergeCell ref="E30:G31"/>
    <mergeCell ref="A30:D30"/>
    <mergeCell ref="A31:D31"/>
    <mergeCell ref="H5:H7"/>
    <mergeCell ref="A28:D28"/>
    <mergeCell ref="A24:G27"/>
    <mergeCell ref="F22:G22"/>
    <mergeCell ref="A21:G21"/>
    <mergeCell ref="A29:D29"/>
    <mergeCell ref="B5:B7"/>
    <mergeCell ref="C5:C7"/>
    <mergeCell ref="D5:D7"/>
    <mergeCell ref="B23:G23"/>
    <mergeCell ref="F5:F7"/>
  </mergeCells>
  <printOptions/>
  <pageMargins left="0.5" right="0.5" top="0.75" bottom="0.5" header="0.5" footer="0.5"/>
  <pageSetup fitToHeight="1" fitToWidth="1" horizontalDpi="600" verticalDpi="600" orientation="landscape" scale="96" r:id="rId1"/>
</worksheet>
</file>

<file path=xl/worksheets/sheet6.xml><?xml version="1.0" encoding="utf-8"?>
<worksheet xmlns="http://schemas.openxmlformats.org/spreadsheetml/2006/main" xmlns:r="http://schemas.openxmlformats.org/officeDocument/2006/relationships">
  <sheetPr codeName="Sheet4">
    <tabColor indexed="53"/>
  </sheetPr>
  <dimension ref="A1:I60"/>
  <sheetViews>
    <sheetView zoomScalePageLayoutView="0" workbookViewId="0" topLeftCell="A29">
      <selection activeCell="F47" sqref="F47:G47"/>
    </sheetView>
  </sheetViews>
  <sheetFormatPr defaultColWidth="9.140625" defaultRowHeight="12.75"/>
  <cols>
    <col min="1" max="1" width="36.8515625" style="35" customWidth="1"/>
    <col min="2" max="2" width="6.7109375" style="35" customWidth="1"/>
    <col min="3" max="3" width="8.7109375" style="35" customWidth="1"/>
    <col min="4" max="4" width="24.57421875" style="35" customWidth="1"/>
    <col min="5" max="5" width="9.140625" style="35" customWidth="1"/>
    <col min="6" max="6" width="3.7109375" style="35" customWidth="1"/>
    <col min="7" max="7" width="9.140625" style="35" customWidth="1"/>
    <col min="8" max="8" width="11.421875" style="35" customWidth="1"/>
    <col min="9" max="9" width="10.140625" style="35" customWidth="1"/>
    <col min="10" max="16384" width="9.140625" style="35" customWidth="1"/>
  </cols>
  <sheetData>
    <row r="1" ht="20.25">
      <c r="D1" s="44" t="s">
        <v>87</v>
      </c>
    </row>
    <row r="2" spans="1:9" ht="12.75">
      <c r="A2" s="90" t="s">
        <v>43</v>
      </c>
      <c r="B2" s="414">
        <f>'Face Page'!B8</f>
        <v>0</v>
      </c>
      <c r="C2" s="415"/>
      <c r="D2" s="415"/>
      <c r="E2" s="415"/>
      <c r="F2" s="415"/>
      <c r="G2" s="415"/>
      <c r="H2" s="415"/>
      <c r="I2" s="416"/>
    </row>
    <row r="3" ht="13.5" thickBot="1">
      <c r="A3" s="160"/>
    </row>
    <row r="4" spans="1:9" s="149" customFormat="1" ht="16.5" customHeight="1">
      <c r="A4" s="91" t="s">
        <v>98</v>
      </c>
      <c r="B4" s="161"/>
      <c r="C4" s="161"/>
      <c r="D4" s="161"/>
      <c r="E4" s="161"/>
      <c r="F4" s="161"/>
      <c r="G4" s="161"/>
      <c r="H4" s="161"/>
      <c r="I4" s="161"/>
    </row>
    <row r="5" spans="1:9" s="150" customFormat="1" ht="13.5">
      <c r="A5" s="92" t="s">
        <v>91</v>
      </c>
      <c r="B5" s="377" t="s">
        <v>79</v>
      </c>
      <c r="C5" s="404"/>
      <c r="D5" s="399"/>
      <c r="E5" s="377" t="s">
        <v>134</v>
      </c>
      <c r="F5" s="380" t="s">
        <v>133</v>
      </c>
      <c r="G5" s="381"/>
      <c r="H5" s="377" t="s">
        <v>95</v>
      </c>
      <c r="I5" s="399"/>
    </row>
    <row r="6" spans="1:9" s="150" customFormat="1" ht="12.75" customHeight="1">
      <c r="A6" s="93" t="s">
        <v>92</v>
      </c>
      <c r="B6" s="400"/>
      <c r="C6" s="405"/>
      <c r="D6" s="401"/>
      <c r="E6" s="378"/>
      <c r="F6" s="385" t="s">
        <v>135</v>
      </c>
      <c r="G6" s="386"/>
      <c r="H6" s="400"/>
      <c r="I6" s="401"/>
    </row>
    <row r="7" spans="1:9" s="150" customFormat="1" ht="14.25" thickBot="1">
      <c r="A7" s="94"/>
      <c r="B7" s="402"/>
      <c r="C7" s="406"/>
      <c r="D7" s="403"/>
      <c r="E7" s="379"/>
      <c r="F7" s="387"/>
      <c r="G7" s="388"/>
      <c r="H7" s="402"/>
      <c r="I7" s="403"/>
    </row>
    <row r="8" spans="1:9" ht="14.25" thickTop="1">
      <c r="A8" s="363"/>
      <c r="B8" s="366"/>
      <c r="C8" s="367"/>
      <c r="D8" s="368"/>
      <c r="E8" s="382"/>
      <c r="F8" s="383"/>
      <c r="G8" s="384"/>
      <c r="H8" s="95" t="s">
        <v>88</v>
      </c>
      <c r="I8" s="63">
        <v>0</v>
      </c>
    </row>
    <row r="9" spans="1:9" ht="13.5">
      <c r="A9" s="364"/>
      <c r="B9" s="369"/>
      <c r="C9" s="367"/>
      <c r="D9" s="368"/>
      <c r="E9" s="355"/>
      <c r="F9" s="350"/>
      <c r="G9" s="351"/>
      <c r="H9" s="96" t="s">
        <v>100</v>
      </c>
      <c r="I9" s="63">
        <v>0</v>
      </c>
    </row>
    <row r="10" spans="1:9" ht="13.5">
      <c r="A10" s="364"/>
      <c r="B10" s="369"/>
      <c r="C10" s="367"/>
      <c r="D10" s="368"/>
      <c r="E10" s="355"/>
      <c r="F10" s="350"/>
      <c r="G10" s="351"/>
      <c r="H10" s="96" t="s">
        <v>101</v>
      </c>
      <c r="I10" s="64">
        <v>0</v>
      </c>
    </row>
    <row r="11" spans="1:9" s="36" customFormat="1" ht="13.5">
      <c r="A11" s="364"/>
      <c r="B11" s="369"/>
      <c r="C11" s="367"/>
      <c r="D11" s="368"/>
      <c r="E11" s="355"/>
      <c r="F11" s="350"/>
      <c r="G11" s="351"/>
      <c r="H11" s="96" t="s">
        <v>102</v>
      </c>
      <c r="I11" s="49">
        <v>0</v>
      </c>
    </row>
    <row r="12" spans="1:9" s="36" customFormat="1" ht="13.5">
      <c r="A12" s="364"/>
      <c r="B12" s="369"/>
      <c r="C12" s="367"/>
      <c r="D12" s="368"/>
      <c r="E12" s="355"/>
      <c r="F12" s="350"/>
      <c r="G12" s="351"/>
      <c r="H12" s="97" t="s">
        <v>0</v>
      </c>
      <c r="I12" s="49">
        <v>0</v>
      </c>
    </row>
    <row r="13" spans="1:9" s="36" customFormat="1" ht="13.5">
      <c r="A13" s="365"/>
      <c r="B13" s="370"/>
      <c r="C13" s="371"/>
      <c r="D13" s="372"/>
      <c r="E13" s="356"/>
      <c r="F13" s="352"/>
      <c r="G13" s="353"/>
      <c r="H13" s="98" t="s">
        <v>96</v>
      </c>
      <c r="I13" s="99">
        <f>ROUND((SUM(I8:I12)),0)</f>
        <v>0</v>
      </c>
    </row>
    <row r="14" spans="1:9" ht="13.5">
      <c r="A14" s="363" t="s">
        <v>138</v>
      </c>
      <c r="B14" s="366" t="s">
        <v>138</v>
      </c>
      <c r="C14" s="367"/>
      <c r="D14" s="368"/>
      <c r="E14" s="354" t="s">
        <v>138</v>
      </c>
      <c r="F14" s="348" t="s">
        <v>138</v>
      </c>
      <c r="G14" s="349"/>
      <c r="H14" s="95" t="s">
        <v>88</v>
      </c>
      <c r="I14" s="63">
        <v>0</v>
      </c>
    </row>
    <row r="15" spans="1:9" ht="13.5">
      <c r="A15" s="364"/>
      <c r="B15" s="369"/>
      <c r="C15" s="367"/>
      <c r="D15" s="368"/>
      <c r="E15" s="355"/>
      <c r="F15" s="350"/>
      <c r="G15" s="351"/>
      <c r="H15" s="96" t="s">
        <v>100</v>
      </c>
      <c r="I15" s="64">
        <v>0</v>
      </c>
    </row>
    <row r="16" spans="1:9" ht="13.5">
      <c r="A16" s="364"/>
      <c r="B16" s="369"/>
      <c r="C16" s="367"/>
      <c r="D16" s="368"/>
      <c r="E16" s="355"/>
      <c r="F16" s="350"/>
      <c r="G16" s="351"/>
      <c r="H16" s="96" t="s">
        <v>101</v>
      </c>
      <c r="I16" s="64">
        <v>0</v>
      </c>
    </row>
    <row r="17" spans="1:9" s="36" customFormat="1" ht="13.5">
      <c r="A17" s="364"/>
      <c r="B17" s="369"/>
      <c r="C17" s="367"/>
      <c r="D17" s="368"/>
      <c r="E17" s="355"/>
      <c r="F17" s="350"/>
      <c r="G17" s="351"/>
      <c r="H17" s="96" t="s">
        <v>102</v>
      </c>
      <c r="I17" s="49">
        <v>0</v>
      </c>
    </row>
    <row r="18" spans="1:9" s="36" customFormat="1" ht="13.5">
      <c r="A18" s="364"/>
      <c r="B18" s="369"/>
      <c r="C18" s="367"/>
      <c r="D18" s="368"/>
      <c r="E18" s="355"/>
      <c r="F18" s="350"/>
      <c r="G18" s="351"/>
      <c r="H18" s="97" t="s">
        <v>0</v>
      </c>
      <c r="I18" s="49">
        <v>0</v>
      </c>
    </row>
    <row r="19" spans="1:9" s="36" customFormat="1" ht="13.5">
      <c r="A19" s="365"/>
      <c r="B19" s="370"/>
      <c r="C19" s="371"/>
      <c r="D19" s="372"/>
      <c r="E19" s="356"/>
      <c r="F19" s="352"/>
      <c r="G19" s="353"/>
      <c r="H19" s="98" t="s">
        <v>96</v>
      </c>
      <c r="I19" s="99">
        <f>ROUND((SUM(I14:I18)),0)</f>
        <v>0</v>
      </c>
    </row>
    <row r="20" spans="1:9" ht="13.5">
      <c r="A20" s="363" t="s">
        <v>138</v>
      </c>
      <c r="B20" s="366" t="s">
        <v>138</v>
      </c>
      <c r="C20" s="367"/>
      <c r="D20" s="368"/>
      <c r="E20" s="354" t="s">
        <v>138</v>
      </c>
      <c r="F20" s="348" t="s">
        <v>138</v>
      </c>
      <c r="G20" s="349"/>
      <c r="H20" s="95" t="s">
        <v>88</v>
      </c>
      <c r="I20" s="63">
        <v>0</v>
      </c>
    </row>
    <row r="21" spans="1:9" ht="13.5">
      <c r="A21" s="364"/>
      <c r="B21" s="369"/>
      <c r="C21" s="367"/>
      <c r="D21" s="368"/>
      <c r="E21" s="355"/>
      <c r="F21" s="350"/>
      <c r="G21" s="351"/>
      <c r="H21" s="96" t="s">
        <v>100</v>
      </c>
      <c r="I21" s="64">
        <v>0</v>
      </c>
    </row>
    <row r="22" spans="1:9" ht="13.5">
      <c r="A22" s="364"/>
      <c r="B22" s="369"/>
      <c r="C22" s="367"/>
      <c r="D22" s="368"/>
      <c r="E22" s="355"/>
      <c r="F22" s="350"/>
      <c r="G22" s="351"/>
      <c r="H22" s="96" t="s">
        <v>101</v>
      </c>
      <c r="I22" s="64">
        <v>0</v>
      </c>
    </row>
    <row r="23" spans="1:9" s="36" customFormat="1" ht="13.5">
      <c r="A23" s="364"/>
      <c r="B23" s="369"/>
      <c r="C23" s="367"/>
      <c r="D23" s="368"/>
      <c r="E23" s="355"/>
      <c r="F23" s="350"/>
      <c r="G23" s="351"/>
      <c r="H23" s="96" t="s">
        <v>102</v>
      </c>
      <c r="I23" s="49">
        <v>0</v>
      </c>
    </row>
    <row r="24" spans="1:9" s="36" customFormat="1" ht="13.5">
      <c r="A24" s="364"/>
      <c r="B24" s="369"/>
      <c r="C24" s="367"/>
      <c r="D24" s="368"/>
      <c r="E24" s="355"/>
      <c r="F24" s="350"/>
      <c r="G24" s="351"/>
      <c r="H24" s="97" t="s">
        <v>0</v>
      </c>
      <c r="I24" s="49">
        <v>0</v>
      </c>
    </row>
    <row r="25" spans="1:9" s="36" customFormat="1" ht="13.5">
      <c r="A25" s="365"/>
      <c r="B25" s="370"/>
      <c r="C25" s="371"/>
      <c r="D25" s="372"/>
      <c r="E25" s="356"/>
      <c r="F25" s="352"/>
      <c r="G25" s="353"/>
      <c r="H25" s="98" t="s">
        <v>96</v>
      </c>
      <c r="I25" s="99">
        <f>ROUND((SUM(I20:I24)),0)</f>
        <v>0</v>
      </c>
    </row>
    <row r="26" spans="1:9" ht="13.5">
      <c r="A26" s="363" t="s">
        <v>138</v>
      </c>
      <c r="B26" s="366" t="s">
        <v>138</v>
      </c>
      <c r="C26" s="367"/>
      <c r="D26" s="368"/>
      <c r="E26" s="354" t="s">
        <v>138</v>
      </c>
      <c r="F26" s="348" t="s">
        <v>138</v>
      </c>
      <c r="G26" s="349"/>
      <c r="H26" s="95" t="s">
        <v>88</v>
      </c>
      <c r="I26" s="63">
        <v>0</v>
      </c>
    </row>
    <row r="27" spans="1:9" ht="13.5">
      <c r="A27" s="364"/>
      <c r="B27" s="369"/>
      <c r="C27" s="367"/>
      <c r="D27" s="368"/>
      <c r="E27" s="355"/>
      <c r="F27" s="350"/>
      <c r="G27" s="351"/>
      <c r="H27" s="96" t="s">
        <v>100</v>
      </c>
      <c r="I27" s="64">
        <v>0</v>
      </c>
    </row>
    <row r="28" spans="1:9" ht="13.5">
      <c r="A28" s="364"/>
      <c r="B28" s="369"/>
      <c r="C28" s="367"/>
      <c r="D28" s="368"/>
      <c r="E28" s="355"/>
      <c r="F28" s="350"/>
      <c r="G28" s="351"/>
      <c r="H28" s="96" t="s">
        <v>101</v>
      </c>
      <c r="I28" s="64">
        <v>0</v>
      </c>
    </row>
    <row r="29" spans="1:9" s="36" customFormat="1" ht="13.5">
      <c r="A29" s="364"/>
      <c r="B29" s="369"/>
      <c r="C29" s="367"/>
      <c r="D29" s="368"/>
      <c r="E29" s="355"/>
      <c r="F29" s="350"/>
      <c r="G29" s="351"/>
      <c r="H29" s="96" t="s">
        <v>102</v>
      </c>
      <c r="I29" s="49">
        <v>0</v>
      </c>
    </row>
    <row r="30" spans="1:9" s="36" customFormat="1" ht="13.5">
      <c r="A30" s="364"/>
      <c r="B30" s="369"/>
      <c r="C30" s="367"/>
      <c r="D30" s="368"/>
      <c r="E30" s="355"/>
      <c r="F30" s="350"/>
      <c r="G30" s="351"/>
      <c r="H30" s="97" t="s">
        <v>0</v>
      </c>
      <c r="I30" s="49">
        <v>0</v>
      </c>
    </row>
    <row r="31" spans="1:9" s="36" customFormat="1" ht="13.5">
      <c r="A31" s="365"/>
      <c r="B31" s="370"/>
      <c r="C31" s="371"/>
      <c r="D31" s="372"/>
      <c r="E31" s="356"/>
      <c r="F31" s="352"/>
      <c r="G31" s="353"/>
      <c r="H31" s="98" t="s">
        <v>96</v>
      </c>
      <c r="I31" s="99">
        <f>ROUND((SUM(I26:I30)),0)</f>
        <v>0</v>
      </c>
    </row>
    <row r="32" spans="1:9" ht="12.75">
      <c r="A32" s="357" t="s">
        <v>138</v>
      </c>
      <c r="B32" s="358"/>
      <c r="C32" s="358"/>
      <c r="D32" s="358"/>
      <c r="E32" s="358"/>
      <c r="F32" s="358"/>
      <c r="G32" s="359"/>
      <c r="H32" s="339" t="s">
        <v>138</v>
      </c>
      <c r="I32" s="340"/>
    </row>
    <row r="33" spans="1:9" ht="12.75">
      <c r="A33" s="360"/>
      <c r="B33" s="361"/>
      <c r="C33" s="361"/>
      <c r="D33" s="361"/>
      <c r="E33" s="361"/>
      <c r="F33" s="361"/>
      <c r="G33" s="362"/>
      <c r="H33" s="341"/>
      <c r="I33" s="342"/>
    </row>
    <row r="34" spans="1:9" ht="12.75">
      <c r="A34" s="360"/>
      <c r="B34" s="361"/>
      <c r="C34" s="361"/>
      <c r="D34" s="361"/>
      <c r="E34" s="361"/>
      <c r="F34" s="361"/>
      <c r="G34" s="362"/>
      <c r="H34" s="341"/>
      <c r="I34" s="342"/>
    </row>
    <row r="35" spans="1:9" s="36" customFormat="1" ht="12.75">
      <c r="A35" s="360"/>
      <c r="B35" s="361"/>
      <c r="C35" s="361"/>
      <c r="D35" s="361"/>
      <c r="E35" s="361"/>
      <c r="F35" s="361"/>
      <c r="G35" s="362"/>
      <c r="H35" s="341"/>
      <c r="I35" s="342"/>
    </row>
    <row r="36" spans="1:9" s="36" customFormat="1" ht="13.5" thickBot="1">
      <c r="A36" s="360"/>
      <c r="B36" s="361"/>
      <c r="C36" s="361"/>
      <c r="D36" s="361"/>
      <c r="E36" s="361"/>
      <c r="F36" s="361"/>
      <c r="G36" s="362"/>
      <c r="H36" s="343"/>
      <c r="I36" s="344"/>
    </row>
    <row r="37" spans="1:9" s="36" customFormat="1" ht="42.75" customHeight="1" thickTop="1">
      <c r="A37" s="345" t="s">
        <v>146</v>
      </c>
      <c r="B37" s="346"/>
      <c r="C37" s="346"/>
      <c r="D37" s="346"/>
      <c r="E37" s="346"/>
      <c r="F37" s="346"/>
      <c r="G37" s="347"/>
      <c r="H37" s="132" t="s">
        <v>138</v>
      </c>
      <c r="I37" s="133">
        <f>'Form I - 2a Travel Supp'!I39</f>
        <v>0</v>
      </c>
    </row>
    <row r="38" spans="1:9" s="36" customFormat="1" ht="14.25" thickBot="1">
      <c r="A38" s="172"/>
      <c r="B38" s="172"/>
      <c r="C38" s="172"/>
      <c r="D38" s="172"/>
      <c r="E38" s="172"/>
      <c r="F38" s="172"/>
      <c r="G38" s="172"/>
      <c r="H38" s="173"/>
      <c r="I38" s="174"/>
    </row>
    <row r="39" spans="1:9" ht="13.5" thickBot="1">
      <c r="A39" s="160"/>
      <c r="F39" s="101" t="s">
        <v>103</v>
      </c>
      <c r="H39" s="76"/>
      <c r="I39" s="100">
        <f>ROUND((I13+I19+I25+I31+I37),0)</f>
        <v>0</v>
      </c>
    </row>
    <row r="40" spans="1:9" ht="13.5" thickBot="1">
      <c r="A40" s="160"/>
      <c r="F40" s="101"/>
      <c r="H40" s="76"/>
      <c r="I40" s="175"/>
    </row>
    <row r="41" s="142" customFormat="1" ht="16.5" customHeight="1">
      <c r="A41" s="91" t="s">
        <v>97</v>
      </c>
    </row>
    <row r="42" spans="1:9" s="150" customFormat="1" ht="13.5" customHeight="1">
      <c r="A42" s="410" t="s">
        <v>79</v>
      </c>
      <c r="B42" s="411"/>
      <c r="C42" s="417" t="s">
        <v>104</v>
      </c>
      <c r="D42" s="407" t="s">
        <v>106</v>
      </c>
      <c r="E42" s="102" t="s">
        <v>114</v>
      </c>
      <c r="F42" s="333" t="s">
        <v>0</v>
      </c>
      <c r="G42" s="334"/>
      <c r="H42" s="333"/>
      <c r="I42" s="376"/>
    </row>
    <row r="43" spans="1:9" s="150" customFormat="1" ht="12" customHeight="1">
      <c r="A43" s="400"/>
      <c r="B43" s="412"/>
      <c r="C43" s="418"/>
      <c r="D43" s="408"/>
      <c r="E43" s="103" t="s">
        <v>94</v>
      </c>
      <c r="F43" s="335"/>
      <c r="G43" s="336"/>
      <c r="H43" s="389" t="s">
        <v>96</v>
      </c>
      <c r="I43" s="390"/>
    </row>
    <row r="44" spans="1:9" s="150" customFormat="1" ht="17.25" customHeight="1" thickBot="1">
      <c r="A44" s="402"/>
      <c r="B44" s="413"/>
      <c r="C44" s="104"/>
      <c r="D44" s="409"/>
      <c r="E44" s="104" t="s">
        <v>89</v>
      </c>
      <c r="F44" s="337" t="s">
        <v>90</v>
      </c>
      <c r="G44" s="338"/>
      <c r="H44" s="337" t="s">
        <v>105</v>
      </c>
      <c r="I44" s="391"/>
    </row>
    <row r="45" spans="1:9" s="36" customFormat="1" ht="42.75" customHeight="1" thickBot="1" thickTop="1">
      <c r="A45" s="392"/>
      <c r="B45" s="393"/>
      <c r="C45" s="45"/>
      <c r="D45" s="62"/>
      <c r="E45" s="50">
        <f>ROUND((C45*D45),0)</f>
        <v>0</v>
      </c>
      <c r="F45" s="373"/>
      <c r="G45" s="373"/>
      <c r="H45" s="374">
        <f>ROUND((E45+F45),0)</f>
        <v>0</v>
      </c>
      <c r="I45" s="375"/>
    </row>
    <row r="46" spans="1:9" s="36" customFormat="1" ht="42.75" customHeight="1" thickBot="1" thickTop="1">
      <c r="A46" s="392"/>
      <c r="B46" s="393"/>
      <c r="C46" s="45"/>
      <c r="D46" s="62"/>
      <c r="E46" s="50">
        <f aca="true" t="shared" si="0" ref="E46:E51">ROUND((C46*D46),0)</f>
        <v>0</v>
      </c>
      <c r="F46" s="373"/>
      <c r="G46" s="373"/>
      <c r="H46" s="374">
        <f aca="true" t="shared" si="1" ref="H46:H51">ROUND((E46+F46),0)</f>
        <v>0</v>
      </c>
      <c r="I46" s="375"/>
    </row>
    <row r="47" spans="1:9" s="36" customFormat="1" ht="42.75" customHeight="1" thickBot="1" thickTop="1">
      <c r="A47" s="392"/>
      <c r="B47" s="393"/>
      <c r="C47" s="45"/>
      <c r="D47" s="62"/>
      <c r="E47" s="50">
        <f t="shared" si="0"/>
        <v>0</v>
      </c>
      <c r="F47" s="373"/>
      <c r="G47" s="373"/>
      <c r="H47" s="374">
        <f t="shared" si="1"/>
        <v>0</v>
      </c>
      <c r="I47" s="375"/>
    </row>
    <row r="48" spans="1:9" s="36" customFormat="1" ht="42.75" customHeight="1" thickBot="1" thickTop="1">
      <c r="A48" s="392"/>
      <c r="B48" s="393"/>
      <c r="C48" s="45"/>
      <c r="D48" s="62"/>
      <c r="E48" s="50">
        <f t="shared" si="0"/>
        <v>0</v>
      </c>
      <c r="F48" s="373"/>
      <c r="G48" s="373"/>
      <c r="H48" s="374">
        <f t="shared" si="1"/>
        <v>0</v>
      </c>
      <c r="I48" s="375"/>
    </row>
    <row r="49" spans="1:9" s="36" customFormat="1" ht="42.75" customHeight="1" thickBot="1" thickTop="1">
      <c r="A49" s="392"/>
      <c r="B49" s="393"/>
      <c r="C49" s="45"/>
      <c r="D49" s="62"/>
      <c r="E49" s="50">
        <f t="shared" si="0"/>
        <v>0</v>
      </c>
      <c r="F49" s="373"/>
      <c r="G49" s="373"/>
      <c r="H49" s="374">
        <f t="shared" si="1"/>
        <v>0</v>
      </c>
      <c r="I49" s="375"/>
    </row>
    <row r="50" spans="1:9" s="36" customFormat="1" ht="42.75" customHeight="1" thickBot="1" thickTop="1">
      <c r="A50" s="392"/>
      <c r="B50" s="393"/>
      <c r="C50" s="45"/>
      <c r="D50" s="62"/>
      <c r="E50" s="50">
        <f t="shared" si="0"/>
        <v>0</v>
      </c>
      <c r="F50" s="373"/>
      <c r="G50" s="373"/>
      <c r="H50" s="374">
        <f t="shared" si="1"/>
        <v>0</v>
      </c>
      <c r="I50" s="375"/>
    </row>
    <row r="51" spans="1:9" s="36" customFormat="1" ht="42.75" customHeight="1" thickBot="1" thickTop="1">
      <c r="A51" s="392"/>
      <c r="B51" s="393"/>
      <c r="C51" s="45"/>
      <c r="D51" s="62"/>
      <c r="E51" s="50">
        <f t="shared" si="0"/>
        <v>0</v>
      </c>
      <c r="F51" s="373"/>
      <c r="G51" s="373"/>
      <c r="H51" s="374">
        <f t="shared" si="1"/>
        <v>0</v>
      </c>
      <c r="I51" s="375"/>
    </row>
    <row r="52" spans="1:9" s="36" customFormat="1" ht="42.75" customHeight="1" thickTop="1">
      <c r="A52" s="345" t="s">
        <v>147</v>
      </c>
      <c r="B52" s="346"/>
      <c r="C52" s="346"/>
      <c r="D52" s="346"/>
      <c r="E52" s="346"/>
      <c r="F52" s="346"/>
      <c r="G52" s="347"/>
      <c r="H52" s="374">
        <f>'Form I - 2a Travel Supp'!I55</f>
        <v>0</v>
      </c>
      <c r="I52" s="375"/>
    </row>
    <row r="54" spans="1:9" s="36" customFormat="1" ht="14.25" customHeight="1" thickBot="1">
      <c r="A54" s="152"/>
      <c r="B54" s="148"/>
      <c r="C54" s="153"/>
      <c r="D54" s="154"/>
      <c r="E54" s="154"/>
      <c r="F54" s="154"/>
      <c r="G54" s="154"/>
      <c r="H54" s="155"/>
      <c r="I54" s="155"/>
    </row>
    <row r="55" spans="1:9" s="36" customFormat="1" ht="13.5" thickBot="1">
      <c r="A55" s="152"/>
      <c r="B55" s="148"/>
      <c r="C55" s="153"/>
      <c r="D55" s="154"/>
      <c r="E55" s="397" t="s">
        <v>115</v>
      </c>
      <c r="F55" s="398"/>
      <c r="G55" s="398"/>
      <c r="H55" s="398"/>
      <c r="I55" s="105">
        <f>ROUND((SUM(H45:I53)),0)</f>
        <v>0</v>
      </c>
    </row>
    <row r="56" spans="1:9" s="36" customFormat="1" ht="17.25" thickBot="1">
      <c r="A56" s="156"/>
      <c r="B56" s="157"/>
      <c r="I56" s="158"/>
    </row>
    <row r="57" spans="1:9" s="151" customFormat="1" ht="17.25" thickBot="1">
      <c r="A57" s="106" t="s">
        <v>107</v>
      </c>
      <c r="B57" s="107">
        <f>I55</f>
        <v>0</v>
      </c>
      <c r="C57" s="109"/>
      <c r="D57" s="108" t="s">
        <v>108</v>
      </c>
      <c r="E57" s="107">
        <f>I39</f>
        <v>0</v>
      </c>
      <c r="F57" s="110"/>
      <c r="G57" s="396" t="s">
        <v>109</v>
      </c>
      <c r="H57" s="396"/>
      <c r="I57" s="111">
        <f>ROUND((B57+E57),0)</f>
        <v>0</v>
      </c>
    </row>
    <row r="58" spans="1:9" ht="13.5" thickBot="1">
      <c r="A58" s="159"/>
      <c r="B58" s="159"/>
      <c r="C58" s="159"/>
      <c r="D58" s="159"/>
      <c r="E58" s="159"/>
      <c r="F58" s="159"/>
      <c r="G58" s="159"/>
      <c r="H58" s="159"/>
      <c r="I58" s="159"/>
    </row>
    <row r="59" ht="13.5" thickTop="1"/>
    <row r="60" spans="1:9" ht="12.75" customHeight="1">
      <c r="A60" s="114"/>
      <c r="B60" s="113" t="s">
        <v>116</v>
      </c>
      <c r="C60" s="89"/>
      <c r="D60" s="112" t="s">
        <v>110</v>
      </c>
      <c r="E60" s="37"/>
      <c r="F60" s="394" t="s">
        <v>112</v>
      </c>
      <c r="G60" s="395"/>
      <c r="H60" s="395"/>
      <c r="I60" s="37"/>
    </row>
  </sheetData>
  <sheetProtection password="81A3" sheet="1" objects="1" scenarios="1" selectLockedCells="1"/>
  <mergeCells count="59">
    <mergeCell ref="B2:I2"/>
    <mergeCell ref="A51:B51"/>
    <mergeCell ref="F51:G51"/>
    <mergeCell ref="H51:I51"/>
    <mergeCell ref="A49:B49"/>
    <mergeCell ref="A47:B47"/>
    <mergeCell ref="F47:G47"/>
    <mergeCell ref="H47:I47"/>
    <mergeCell ref="A45:B45"/>
    <mergeCell ref="C42:C43"/>
    <mergeCell ref="D42:D44"/>
    <mergeCell ref="A42:B44"/>
    <mergeCell ref="B8:D13"/>
    <mergeCell ref="A20:A25"/>
    <mergeCell ref="A14:A19"/>
    <mergeCell ref="B14:D19"/>
    <mergeCell ref="A8:A13"/>
    <mergeCell ref="H5:I7"/>
    <mergeCell ref="B20:D25"/>
    <mergeCell ref="B5:D7"/>
    <mergeCell ref="E14:E19"/>
    <mergeCell ref="E20:E25"/>
    <mergeCell ref="F14:G19"/>
    <mergeCell ref="F60:H60"/>
    <mergeCell ref="G57:H57"/>
    <mergeCell ref="H48:I48"/>
    <mergeCell ref="F49:G49"/>
    <mergeCell ref="F48:G48"/>
    <mergeCell ref="H49:I49"/>
    <mergeCell ref="E55:H55"/>
    <mergeCell ref="F46:G46"/>
    <mergeCell ref="H46:I46"/>
    <mergeCell ref="F50:G50"/>
    <mergeCell ref="H50:I50"/>
    <mergeCell ref="A52:G52"/>
    <mergeCell ref="H52:I52"/>
    <mergeCell ref="A46:B46"/>
    <mergeCell ref="A50:B50"/>
    <mergeCell ref="A48:B48"/>
    <mergeCell ref="F45:G45"/>
    <mergeCell ref="H45:I45"/>
    <mergeCell ref="H42:I42"/>
    <mergeCell ref="E5:E7"/>
    <mergeCell ref="F5:G5"/>
    <mergeCell ref="E8:E13"/>
    <mergeCell ref="F8:G13"/>
    <mergeCell ref="F6:G7"/>
    <mergeCell ref="H43:I43"/>
    <mergeCell ref="H44:I44"/>
    <mergeCell ref="F42:G43"/>
    <mergeCell ref="F44:G44"/>
    <mergeCell ref="H32:I36"/>
    <mergeCell ref="A37:G37"/>
    <mergeCell ref="F20:G25"/>
    <mergeCell ref="E26:E31"/>
    <mergeCell ref="F26:G31"/>
    <mergeCell ref="A32:G36"/>
    <mergeCell ref="A26:A31"/>
    <mergeCell ref="B26:D31"/>
  </mergeCells>
  <printOptions/>
  <pageMargins left="0.5" right="0.5" top="0.5" bottom="0.5" header="0.5" footer="0.5"/>
  <pageSetup horizontalDpi="600" verticalDpi="600" orientation="landscape" scale="96" r:id="rId1"/>
  <headerFooter alignWithMargins="0">
    <oddFooter>&amp;RRevised: 1/27/2012</oddFooter>
  </headerFooter>
  <rowBreaks count="1" manualBreakCount="1">
    <brk id="39" max="255" man="1"/>
  </rowBreaks>
</worksheet>
</file>

<file path=xl/worksheets/sheet7.xml><?xml version="1.0" encoding="utf-8"?>
<worksheet xmlns="http://schemas.openxmlformats.org/spreadsheetml/2006/main" xmlns:r="http://schemas.openxmlformats.org/officeDocument/2006/relationships">
  <sheetPr codeName="Sheet5">
    <tabColor indexed="48"/>
  </sheetPr>
  <dimension ref="A1:H27"/>
  <sheetViews>
    <sheetView zoomScalePageLayoutView="0" workbookViewId="0" topLeftCell="A1">
      <selection activeCell="E8" sqref="E8"/>
    </sheetView>
  </sheetViews>
  <sheetFormatPr defaultColWidth="9.140625" defaultRowHeight="12.75"/>
  <cols>
    <col min="1" max="1" width="43.28125" style="35" customWidth="1"/>
    <col min="2" max="2" width="21.140625" style="35" customWidth="1"/>
    <col min="3" max="3" width="32.57421875" style="35" customWidth="1"/>
    <col min="4" max="4" width="9.140625" style="35" customWidth="1"/>
    <col min="5" max="5" width="11.28125" style="35" bestFit="1" customWidth="1"/>
    <col min="6" max="6" width="12.421875" style="76" bestFit="1" customWidth="1"/>
    <col min="7" max="16384" width="9.140625" style="35" customWidth="1"/>
  </cols>
  <sheetData>
    <row r="1" spans="1:6" ht="20.25">
      <c r="A1" s="421" t="s">
        <v>117</v>
      </c>
      <c r="B1" s="421"/>
      <c r="C1" s="321"/>
      <c r="D1" s="321"/>
      <c r="E1" s="321"/>
      <c r="F1" s="321"/>
    </row>
    <row r="2" spans="1:6" ht="20.25">
      <c r="A2" s="421" t="s">
        <v>118</v>
      </c>
      <c r="B2" s="421"/>
      <c r="C2" s="321"/>
      <c r="D2" s="321"/>
      <c r="E2" s="321"/>
      <c r="F2" s="321"/>
    </row>
    <row r="3" spans="1:6" ht="12.75">
      <c r="A3" s="131" t="s">
        <v>43</v>
      </c>
      <c r="B3" s="431">
        <f>'Face Page'!B8</f>
        <v>0</v>
      </c>
      <c r="C3" s="432"/>
      <c r="D3" s="432"/>
      <c r="E3" s="432"/>
      <c r="F3" s="433"/>
    </row>
    <row r="4" spans="1:2" ht="12.75">
      <c r="A4" s="164"/>
      <c r="B4" s="164"/>
    </row>
    <row r="5" spans="1:8" ht="24.75" customHeight="1">
      <c r="A5" s="425" t="s">
        <v>223</v>
      </c>
      <c r="B5" s="425"/>
      <c r="C5" s="426"/>
      <c r="D5" s="426"/>
      <c r="E5" s="426"/>
      <c r="F5" s="426"/>
      <c r="H5" s="76"/>
    </row>
    <row r="6" spans="1:6" s="162" customFormat="1" ht="39.75" customHeight="1" thickBot="1">
      <c r="A6" s="434" t="s">
        <v>4</v>
      </c>
      <c r="B6" s="435"/>
      <c r="C6" s="84" t="s">
        <v>122</v>
      </c>
      <c r="D6" s="84" t="s">
        <v>120</v>
      </c>
      <c r="E6" s="84" t="s">
        <v>137</v>
      </c>
      <c r="F6" s="84" t="s">
        <v>96</v>
      </c>
    </row>
    <row r="7" spans="1:6" ht="15" thickTop="1">
      <c r="A7" s="436"/>
      <c r="B7" s="437"/>
      <c r="C7" s="130"/>
      <c r="D7" s="40"/>
      <c r="E7" s="52"/>
      <c r="F7" s="58">
        <f>D7*E7</f>
        <v>0</v>
      </c>
    </row>
    <row r="8" spans="1:6" ht="14.25">
      <c r="A8" s="419"/>
      <c r="B8" s="420"/>
      <c r="C8" s="130" t="s">
        <v>138</v>
      </c>
      <c r="D8" s="40"/>
      <c r="E8" s="52"/>
      <c r="F8" s="58">
        <f aca="true" t="shared" si="0" ref="F8:F23">D8*E8</f>
        <v>0</v>
      </c>
    </row>
    <row r="9" spans="1:6" ht="14.25">
      <c r="A9" s="419"/>
      <c r="B9" s="420"/>
      <c r="C9" s="130" t="s">
        <v>138</v>
      </c>
      <c r="D9" s="40"/>
      <c r="E9" s="52"/>
      <c r="F9" s="58">
        <f t="shared" si="0"/>
        <v>0</v>
      </c>
    </row>
    <row r="10" spans="1:6" ht="14.25">
      <c r="A10" s="419"/>
      <c r="B10" s="420"/>
      <c r="C10" s="130" t="s">
        <v>138</v>
      </c>
      <c r="D10" s="40"/>
      <c r="E10" s="52"/>
      <c r="F10" s="58">
        <f t="shared" si="0"/>
        <v>0</v>
      </c>
    </row>
    <row r="11" spans="1:6" ht="14.25">
      <c r="A11" s="419"/>
      <c r="B11" s="420"/>
      <c r="C11" s="130" t="s">
        <v>138</v>
      </c>
      <c r="D11" s="40"/>
      <c r="E11" s="52"/>
      <c r="F11" s="58">
        <f t="shared" si="0"/>
        <v>0</v>
      </c>
    </row>
    <row r="12" spans="1:6" ht="14.25">
      <c r="A12" s="419"/>
      <c r="B12" s="420"/>
      <c r="C12" s="130" t="s">
        <v>138</v>
      </c>
      <c r="D12" s="40"/>
      <c r="E12" s="52"/>
      <c r="F12" s="58">
        <f t="shared" si="0"/>
        <v>0</v>
      </c>
    </row>
    <row r="13" spans="1:6" ht="14.25">
      <c r="A13" s="419"/>
      <c r="B13" s="420"/>
      <c r="C13" s="130" t="s">
        <v>138</v>
      </c>
      <c r="D13" s="40"/>
      <c r="E13" s="52"/>
      <c r="F13" s="58">
        <f t="shared" si="0"/>
        <v>0</v>
      </c>
    </row>
    <row r="14" spans="1:6" ht="14.25">
      <c r="A14" s="419"/>
      <c r="B14" s="420"/>
      <c r="C14" s="130" t="s">
        <v>138</v>
      </c>
      <c r="D14" s="40"/>
      <c r="E14" s="52"/>
      <c r="F14" s="58">
        <f t="shared" si="0"/>
        <v>0</v>
      </c>
    </row>
    <row r="15" spans="1:6" ht="14.25">
      <c r="A15" s="419"/>
      <c r="B15" s="420"/>
      <c r="C15" s="130" t="s">
        <v>138</v>
      </c>
      <c r="D15" s="40"/>
      <c r="E15" s="52"/>
      <c r="F15" s="58">
        <f t="shared" si="0"/>
        <v>0</v>
      </c>
    </row>
    <row r="16" spans="1:6" ht="14.25">
      <c r="A16" s="419"/>
      <c r="B16" s="420"/>
      <c r="C16" s="130" t="s">
        <v>138</v>
      </c>
      <c r="D16" s="40"/>
      <c r="E16" s="52"/>
      <c r="F16" s="58">
        <f t="shared" si="0"/>
        <v>0</v>
      </c>
    </row>
    <row r="17" spans="1:6" ht="14.25">
      <c r="A17" s="419"/>
      <c r="B17" s="420"/>
      <c r="C17" s="130" t="s">
        <v>138</v>
      </c>
      <c r="D17" s="40"/>
      <c r="E17" s="52"/>
      <c r="F17" s="58">
        <f t="shared" si="0"/>
        <v>0</v>
      </c>
    </row>
    <row r="18" spans="1:6" ht="14.25">
      <c r="A18" s="419"/>
      <c r="B18" s="420"/>
      <c r="C18" s="130" t="s">
        <v>138</v>
      </c>
      <c r="D18" s="40"/>
      <c r="E18" s="52"/>
      <c r="F18" s="58">
        <f t="shared" si="0"/>
        <v>0</v>
      </c>
    </row>
    <row r="19" spans="1:6" ht="14.25">
      <c r="A19" s="419"/>
      <c r="B19" s="420"/>
      <c r="C19" s="130" t="s">
        <v>138</v>
      </c>
      <c r="D19" s="40"/>
      <c r="E19" s="52"/>
      <c r="F19" s="58">
        <f t="shared" si="0"/>
        <v>0</v>
      </c>
    </row>
    <row r="20" spans="1:6" ht="14.25">
      <c r="A20" s="419"/>
      <c r="B20" s="420"/>
      <c r="C20" s="130" t="s">
        <v>138</v>
      </c>
      <c r="D20" s="40"/>
      <c r="E20" s="52"/>
      <c r="F20" s="58">
        <f t="shared" si="0"/>
        <v>0</v>
      </c>
    </row>
    <row r="21" spans="1:6" ht="14.25">
      <c r="A21" s="419"/>
      <c r="B21" s="420"/>
      <c r="C21" s="130" t="s">
        <v>138</v>
      </c>
      <c r="D21" s="40"/>
      <c r="E21" s="52"/>
      <c r="F21" s="58">
        <f t="shared" si="0"/>
        <v>0</v>
      </c>
    </row>
    <row r="22" spans="1:6" ht="14.25">
      <c r="A22" s="419"/>
      <c r="B22" s="420"/>
      <c r="C22" s="130" t="s">
        <v>138</v>
      </c>
      <c r="D22" s="40"/>
      <c r="E22" s="52"/>
      <c r="F22" s="58">
        <f t="shared" si="0"/>
        <v>0</v>
      </c>
    </row>
    <row r="23" spans="1:6" ht="14.25">
      <c r="A23" s="419"/>
      <c r="B23" s="420"/>
      <c r="C23" s="130" t="s">
        <v>138</v>
      </c>
      <c r="D23" s="40"/>
      <c r="E23" s="52"/>
      <c r="F23" s="58">
        <f t="shared" si="0"/>
        <v>0</v>
      </c>
    </row>
    <row r="24" spans="1:6" ht="12.75">
      <c r="A24" s="427" t="s">
        <v>124</v>
      </c>
      <c r="B24" s="428"/>
      <c r="C24" s="429"/>
      <c r="D24" s="429"/>
      <c r="E24" s="430"/>
      <c r="F24" s="79">
        <f>'Form I - 3a  Equipment Supp'!F26</f>
        <v>0</v>
      </c>
    </row>
    <row r="25" spans="1:6" s="36" customFormat="1" ht="15" thickBot="1">
      <c r="A25" s="163" t="s">
        <v>78</v>
      </c>
      <c r="B25" s="163"/>
      <c r="C25" s="163" t="s">
        <v>78</v>
      </c>
      <c r="D25" s="163" t="s">
        <v>78</v>
      </c>
      <c r="E25" s="163"/>
      <c r="F25" s="127" t="s">
        <v>78</v>
      </c>
    </row>
    <row r="26" spans="3:6" s="36" customFormat="1" ht="38.25" customHeight="1" thickBot="1">
      <c r="C26" s="422" t="s">
        <v>121</v>
      </c>
      <c r="D26" s="423"/>
      <c r="E26" s="424"/>
      <c r="F26" s="88">
        <f>ROUND((SUM(F7:F24)),0)</f>
        <v>0</v>
      </c>
    </row>
    <row r="27" s="36" customFormat="1" ht="12.75">
      <c r="F27" s="148"/>
    </row>
  </sheetData>
  <sheetProtection password="81A3" sheet="1" objects="1" scenarios="1" selectLockedCells="1"/>
  <mergeCells count="24">
    <mergeCell ref="A1:F1"/>
    <mergeCell ref="A2:F2"/>
    <mergeCell ref="C26:E26"/>
    <mergeCell ref="A5:F5"/>
    <mergeCell ref="A24:E24"/>
    <mergeCell ref="B3:F3"/>
    <mergeCell ref="A6:B6"/>
    <mergeCell ref="A7:B7"/>
    <mergeCell ref="A8:B8"/>
    <mergeCell ref="A9:B9"/>
    <mergeCell ref="A14:B14"/>
    <mergeCell ref="A15:B15"/>
    <mergeCell ref="A16:B16"/>
    <mergeCell ref="A21:B21"/>
    <mergeCell ref="A10:B10"/>
    <mergeCell ref="A11:B11"/>
    <mergeCell ref="A12:B12"/>
    <mergeCell ref="A13:B13"/>
    <mergeCell ref="A22:B22"/>
    <mergeCell ref="A23:B23"/>
    <mergeCell ref="A17:B17"/>
    <mergeCell ref="A18:B18"/>
    <mergeCell ref="A19:B19"/>
    <mergeCell ref="A20:B20"/>
  </mergeCells>
  <printOptions/>
  <pageMargins left="0.5" right="0.5" top="0.5" bottom="0.5" header="0.5" footer="0.5"/>
  <pageSetup horizontalDpi="600" verticalDpi="600" orientation="landscape" r:id="rId1"/>
  <headerFooter alignWithMargins="0">
    <oddFooter>&amp;RRevised: 1/27/2012</oddFooter>
  </headerFooter>
</worksheet>
</file>

<file path=xl/worksheets/sheet8.xml><?xml version="1.0" encoding="utf-8"?>
<worksheet xmlns="http://schemas.openxmlformats.org/spreadsheetml/2006/main" xmlns:r="http://schemas.openxmlformats.org/officeDocument/2006/relationships">
  <sheetPr codeName="Sheet6">
    <tabColor indexed="42"/>
  </sheetPr>
  <dimension ref="A1:E26"/>
  <sheetViews>
    <sheetView zoomScalePageLayoutView="0" workbookViewId="0" topLeftCell="A1">
      <selection activeCell="B7" sqref="B7"/>
    </sheetView>
  </sheetViews>
  <sheetFormatPr defaultColWidth="9.140625" defaultRowHeight="12.75"/>
  <cols>
    <col min="1" max="1" width="47.57421875" style="35" customWidth="1"/>
    <col min="2" max="2" width="58.57421875" style="35" customWidth="1"/>
    <col min="3" max="3" width="16.57421875" style="76" customWidth="1"/>
    <col min="4" max="16384" width="9.140625" style="35" customWidth="1"/>
  </cols>
  <sheetData>
    <row r="1" spans="1:3" ht="20.25">
      <c r="A1" s="421" t="s">
        <v>1</v>
      </c>
      <c r="B1" s="321"/>
      <c r="C1" s="321"/>
    </row>
    <row r="2" spans="1:3" ht="20.25">
      <c r="A2" s="421"/>
      <c r="B2" s="321"/>
      <c r="C2" s="321"/>
    </row>
    <row r="3" spans="1:3" ht="12.75">
      <c r="A3" s="83" t="s">
        <v>44</v>
      </c>
      <c r="B3" s="431">
        <f>'Face Page'!B8</f>
        <v>0</v>
      </c>
      <c r="C3" s="441"/>
    </row>
    <row r="4" ht="12.75">
      <c r="A4" s="164"/>
    </row>
    <row r="5" spans="1:5" ht="37.5" customHeight="1">
      <c r="A5" s="439" t="s">
        <v>157</v>
      </c>
      <c r="B5" s="440"/>
      <c r="C5" s="440"/>
      <c r="E5" s="76"/>
    </row>
    <row r="6" spans="1:3" s="162" customFormat="1" ht="39.75" customHeight="1" thickBot="1">
      <c r="A6" s="84" t="s">
        <v>35</v>
      </c>
      <c r="B6" s="84" t="s">
        <v>122</v>
      </c>
      <c r="C6" s="84" t="s">
        <v>6</v>
      </c>
    </row>
    <row r="7" spans="1:3" ht="15" thickTop="1">
      <c r="A7" s="41"/>
      <c r="B7" s="41"/>
      <c r="C7" s="53"/>
    </row>
    <row r="8" spans="1:3" ht="14.25">
      <c r="A8" s="41"/>
      <c r="B8" s="41" t="s">
        <v>138</v>
      </c>
      <c r="C8" s="53"/>
    </row>
    <row r="9" spans="1:3" ht="14.25">
      <c r="A9" s="41"/>
      <c r="B9" s="41" t="s">
        <v>138</v>
      </c>
      <c r="C9" s="53"/>
    </row>
    <row r="10" spans="1:3" ht="14.25">
      <c r="A10" s="41"/>
      <c r="B10" s="41" t="s">
        <v>138</v>
      </c>
      <c r="C10" s="53"/>
    </row>
    <row r="11" spans="1:3" ht="14.25">
      <c r="A11" s="41"/>
      <c r="B11" s="41" t="s">
        <v>138</v>
      </c>
      <c r="C11" s="53"/>
    </row>
    <row r="12" spans="1:3" ht="14.25">
      <c r="A12" s="41"/>
      <c r="B12" s="41" t="s">
        <v>138</v>
      </c>
      <c r="C12" s="53"/>
    </row>
    <row r="13" spans="1:3" ht="14.25">
      <c r="A13" s="41"/>
      <c r="B13" s="41" t="s">
        <v>138</v>
      </c>
      <c r="C13" s="53"/>
    </row>
    <row r="14" spans="1:3" ht="14.25">
      <c r="A14" s="41"/>
      <c r="B14" s="41" t="s">
        <v>138</v>
      </c>
      <c r="C14" s="53"/>
    </row>
    <row r="15" spans="1:3" ht="14.25">
      <c r="A15" s="41"/>
      <c r="B15" s="41" t="s">
        <v>138</v>
      </c>
      <c r="C15" s="53"/>
    </row>
    <row r="16" spans="1:3" ht="14.25">
      <c r="A16" s="41"/>
      <c r="B16" s="41" t="s">
        <v>138</v>
      </c>
      <c r="C16" s="53"/>
    </row>
    <row r="17" spans="1:3" ht="14.25">
      <c r="A17" s="41"/>
      <c r="B17" s="41" t="s">
        <v>138</v>
      </c>
      <c r="C17" s="53"/>
    </row>
    <row r="18" spans="1:3" ht="14.25">
      <c r="A18" s="41"/>
      <c r="B18" s="41" t="s">
        <v>138</v>
      </c>
      <c r="C18" s="53"/>
    </row>
    <row r="19" spans="1:3" ht="14.25">
      <c r="A19" s="41"/>
      <c r="B19" s="41" t="s">
        <v>138</v>
      </c>
      <c r="C19" s="53"/>
    </row>
    <row r="20" spans="1:3" ht="14.25">
      <c r="A20" s="41"/>
      <c r="B20" s="41" t="s">
        <v>138</v>
      </c>
      <c r="C20" s="53"/>
    </row>
    <row r="21" spans="1:3" ht="14.25">
      <c r="A21" s="41"/>
      <c r="B21" s="41" t="s">
        <v>138</v>
      </c>
      <c r="C21" s="53"/>
    </row>
    <row r="22" spans="1:3" ht="14.25">
      <c r="A22" s="41"/>
      <c r="B22" s="41" t="s">
        <v>138</v>
      </c>
      <c r="C22" s="53"/>
    </row>
    <row r="23" spans="1:5" ht="12.75">
      <c r="A23" s="427" t="s">
        <v>125</v>
      </c>
      <c r="B23" s="438"/>
      <c r="C23" s="85">
        <f>'Form I - 4a Supplies Supp'!C25</f>
        <v>0</v>
      </c>
      <c r="D23" s="145"/>
      <c r="E23" s="165"/>
    </row>
    <row r="24" spans="1:3" s="36" customFormat="1" ht="15" thickBot="1">
      <c r="A24" s="163" t="s">
        <v>78</v>
      </c>
      <c r="B24" s="163" t="s">
        <v>78</v>
      </c>
      <c r="C24" s="166" t="s">
        <v>78</v>
      </c>
    </row>
    <row r="25" spans="2:3" s="36" customFormat="1" ht="38.25" customHeight="1" thickBot="1">
      <c r="B25" s="86" t="s">
        <v>5</v>
      </c>
      <c r="C25" s="88">
        <f>ROUND((SUM(C7:C23)),0)</f>
        <v>0</v>
      </c>
    </row>
    <row r="26" s="36" customFormat="1" ht="12.75">
      <c r="C26" s="148"/>
    </row>
  </sheetData>
  <sheetProtection password="81A3" sheet="1" objects="1" scenarios="1" selectLockedCells="1"/>
  <mergeCells count="5">
    <mergeCell ref="A23:B23"/>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1/27/2012</oddFooter>
  </headerFooter>
</worksheet>
</file>

<file path=xl/worksheets/sheet9.xml><?xml version="1.0" encoding="utf-8"?>
<worksheet xmlns="http://schemas.openxmlformats.org/spreadsheetml/2006/main" xmlns:r="http://schemas.openxmlformats.org/officeDocument/2006/relationships">
  <sheetPr codeName="Sheet7">
    <tabColor indexed="61"/>
  </sheetPr>
  <dimension ref="A1:M18"/>
  <sheetViews>
    <sheetView zoomScalePageLayoutView="0" workbookViewId="0" topLeftCell="A1">
      <selection activeCell="F7" sqref="F7"/>
    </sheetView>
  </sheetViews>
  <sheetFormatPr defaultColWidth="9.140625" defaultRowHeight="12.75"/>
  <cols>
    <col min="1" max="1" width="26.8515625" style="0" customWidth="1"/>
    <col min="2" max="2" width="23.8515625" style="0" customWidth="1"/>
    <col min="3" max="3" width="30.00390625" style="0" customWidth="1"/>
    <col min="4" max="4" width="14.421875" style="0" customWidth="1"/>
    <col min="5" max="5" width="10.8515625" style="0" customWidth="1"/>
    <col min="6" max="6" width="11.421875" style="0" customWidth="1"/>
    <col min="7" max="7" width="12.8515625" style="0" customWidth="1"/>
  </cols>
  <sheetData>
    <row r="1" spans="1:7" s="4" customFormat="1" ht="20.25">
      <c r="A1" s="421" t="s">
        <v>7</v>
      </c>
      <c r="B1" s="321"/>
      <c r="C1" s="321"/>
      <c r="D1" s="321"/>
      <c r="E1" s="321"/>
      <c r="F1" s="321"/>
      <c r="G1" s="321"/>
    </row>
    <row r="2" ht="12.75">
      <c r="A2" s="7"/>
    </row>
    <row r="3" spans="1:13" ht="12.75">
      <c r="A3" s="83" t="s">
        <v>44</v>
      </c>
      <c r="B3" s="431">
        <f>'Face Page'!B8</f>
        <v>0</v>
      </c>
      <c r="C3" s="444"/>
      <c r="D3" s="444"/>
      <c r="E3" s="444"/>
      <c r="F3" s="444"/>
      <c r="G3" s="441"/>
      <c r="H3" s="4"/>
      <c r="I3" s="4"/>
      <c r="J3" s="4"/>
      <c r="K3" s="4"/>
      <c r="L3" s="4"/>
      <c r="M3" s="4"/>
    </row>
    <row r="4" ht="12.75">
      <c r="A4" s="7"/>
    </row>
    <row r="5" spans="1:13" ht="46.5" customHeight="1">
      <c r="A5" s="442" t="s">
        <v>26</v>
      </c>
      <c r="B5" s="443"/>
      <c r="C5" s="443"/>
      <c r="D5" s="443"/>
      <c r="E5" s="443"/>
      <c r="F5" s="443"/>
      <c r="G5" s="443"/>
      <c r="H5" s="6"/>
      <c r="I5" s="6"/>
      <c r="J5" s="6"/>
      <c r="K5" s="6"/>
      <c r="L5" s="6"/>
      <c r="M5" s="6"/>
    </row>
    <row r="6" spans="1:7" s="14" customFormat="1" ht="68.25" customHeight="1" thickBot="1">
      <c r="A6" s="77" t="s">
        <v>8</v>
      </c>
      <c r="B6" s="77" t="s">
        <v>9</v>
      </c>
      <c r="C6" s="77" t="s">
        <v>79</v>
      </c>
      <c r="D6" s="78" t="s">
        <v>139</v>
      </c>
      <c r="E6" s="77" t="s">
        <v>132</v>
      </c>
      <c r="F6" s="77" t="s">
        <v>158</v>
      </c>
      <c r="G6" s="77" t="s">
        <v>119</v>
      </c>
    </row>
    <row r="7" spans="1:7" s="5" customFormat="1" ht="15" thickTop="1">
      <c r="A7" s="41"/>
      <c r="B7" s="41"/>
      <c r="C7" s="41"/>
      <c r="D7" s="32"/>
      <c r="E7" s="32"/>
      <c r="F7" s="42"/>
      <c r="G7" s="58">
        <f>ROUND((+E7*F7),0)</f>
        <v>0</v>
      </c>
    </row>
    <row r="8" spans="1:7" s="5" customFormat="1" ht="14.25">
      <c r="A8" s="41"/>
      <c r="B8" s="41"/>
      <c r="C8" s="41"/>
      <c r="D8" s="32"/>
      <c r="E8" s="32"/>
      <c r="F8" s="42"/>
      <c r="G8" s="58">
        <f aca="true" t="shared" si="0" ref="G8:G15">ROUND((+E8*F8),0)</f>
        <v>0</v>
      </c>
    </row>
    <row r="9" spans="1:7" s="5" customFormat="1" ht="14.25">
      <c r="A9" s="41"/>
      <c r="B9" s="41"/>
      <c r="C9" s="41"/>
      <c r="D9" s="32"/>
      <c r="E9" s="32"/>
      <c r="F9" s="42"/>
      <c r="G9" s="58">
        <f t="shared" si="0"/>
        <v>0</v>
      </c>
    </row>
    <row r="10" spans="1:7" s="5" customFormat="1" ht="14.25">
      <c r="A10" s="41"/>
      <c r="B10" s="41"/>
      <c r="C10" s="41"/>
      <c r="D10" s="32"/>
      <c r="E10" s="32"/>
      <c r="F10" s="42"/>
      <c r="G10" s="58">
        <f t="shared" si="0"/>
        <v>0</v>
      </c>
    </row>
    <row r="11" spans="1:7" s="5" customFormat="1" ht="14.25">
      <c r="A11" s="41"/>
      <c r="B11" s="41"/>
      <c r="C11" s="41"/>
      <c r="D11" s="32"/>
      <c r="E11" s="32"/>
      <c r="F11" s="42"/>
      <c r="G11" s="58">
        <f t="shared" si="0"/>
        <v>0</v>
      </c>
    </row>
    <row r="12" spans="1:7" s="5" customFormat="1" ht="14.25">
      <c r="A12" s="41"/>
      <c r="B12" s="41"/>
      <c r="C12" s="41"/>
      <c r="D12" s="32"/>
      <c r="E12" s="32"/>
      <c r="F12" s="42"/>
      <c r="G12" s="58">
        <f t="shared" si="0"/>
        <v>0</v>
      </c>
    </row>
    <row r="13" spans="1:7" s="5" customFormat="1" ht="14.25">
      <c r="A13" s="41"/>
      <c r="B13" s="41"/>
      <c r="C13" s="41"/>
      <c r="D13" s="32"/>
      <c r="E13" s="32"/>
      <c r="F13" s="42"/>
      <c r="G13" s="58">
        <f t="shared" si="0"/>
        <v>0</v>
      </c>
    </row>
    <row r="14" spans="1:7" s="5" customFormat="1" ht="14.25">
      <c r="A14" s="41"/>
      <c r="B14" s="41"/>
      <c r="C14" s="41"/>
      <c r="D14" s="32"/>
      <c r="E14" s="32"/>
      <c r="F14" s="42"/>
      <c r="G14" s="58">
        <f t="shared" si="0"/>
        <v>0</v>
      </c>
    </row>
    <row r="15" spans="1:7" s="5" customFormat="1" ht="14.25">
      <c r="A15" s="41"/>
      <c r="B15" s="41"/>
      <c r="C15" s="41"/>
      <c r="D15" s="32"/>
      <c r="E15" s="32"/>
      <c r="F15" s="42"/>
      <c r="G15" s="58">
        <f t="shared" si="0"/>
        <v>0</v>
      </c>
    </row>
    <row r="16" spans="1:7" s="5" customFormat="1" ht="12.75">
      <c r="A16" s="445" t="s">
        <v>126</v>
      </c>
      <c r="B16" s="346"/>
      <c r="C16" s="346"/>
      <c r="D16" s="346"/>
      <c r="E16" s="346"/>
      <c r="F16" s="347"/>
      <c r="G16" s="79">
        <f>'Form I - 5a Contractual Supp'!G18</f>
        <v>0</v>
      </c>
    </row>
    <row r="17" s="5" customFormat="1" ht="13.5" thickBot="1">
      <c r="G17" s="59"/>
    </row>
    <row r="18" spans="1:7" s="13" customFormat="1" ht="13.5" thickBot="1">
      <c r="A18" s="81"/>
      <c r="B18" s="81"/>
      <c r="C18" s="81"/>
      <c r="D18" s="82" t="s">
        <v>10</v>
      </c>
      <c r="E18" s="80"/>
      <c r="F18" s="80"/>
      <c r="G18" s="60">
        <f>ROUND((SUM(G7:G16)),0)</f>
        <v>0</v>
      </c>
    </row>
  </sheetData>
  <sheetProtection password="81A3" sheet="1" objects="1" scenarios="1" selectLockedCells="1"/>
  <protectedRanges>
    <protectedRange sqref="G16" name="Range1"/>
  </protectedRanges>
  <mergeCells count="4">
    <mergeCell ref="A1:G1"/>
    <mergeCell ref="A5:G5"/>
    <mergeCell ref="B3:G3"/>
    <mergeCell ref="A16:F16"/>
  </mergeCells>
  <printOptions/>
  <pageMargins left="0.5" right="0.5" top="0.5" bottom="0.5" header="0.5" footer="0.5"/>
  <pageSetup horizontalDpi="600" verticalDpi="600" orientation="landscape" r:id="rId1"/>
  <headerFooter alignWithMargins="0">
    <oddFooter>&amp;RRevised: 1/27/2012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Templates Form I</dc:title>
  <dc:subject/>
  <dc:creator>J Adams</dc:creator>
  <cp:keywords/>
  <dc:description/>
  <cp:lastModifiedBy>Jessica Carey</cp:lastModifiedBy>
  <cp:lastPrinted>2013-06-28T16:33:45Z</cp:lastPrinted>
  <dcterms:created xsi:type="dcterms:W3CDTF">2008-05-15T13:56:58Z</dcterms:created>
  <dcterms:modified xsi:type="dcterms:W3CDTF">2013-06-28T16:34:24Z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